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tabRatio="688"/>
  </bookViews>
  <sheets>
    <sheet name="лист 1" sheetId="7" r:id="rId1"/>
  </sheets>
  <definedNames>
    <definedName name="_xlnm._FilterDatabase" localSheetId="0" hidden="1">'лист 1'!$A$7:$N$452</definedName>
    <definedName name="_xlnm.Print_Area" localSheetId="0">'лист 1'!$A$1:$H$452</definedName>
  </definedNames>
  <calcPr calcId="145621"/>
</workbook>
</file>

<file path=xl/calcChain.xml><?xml version="1.0" encoding="utf-8"?>
<calcChain xmlns="http://schemas.openxmlformats.org/spreadsheetml/2006/main">
  <c r="H208" i="7" l="1"/>
  <c r="H207" i="7" s="1"/>
  <c r="G208" i="7"/>
  <c r="G207" i="7" s="1"/>
  <c r="F208" i="7"/>
  <c r="F207" i="7" s="1"/>
  <c r="H324" i="7"/>
  <c r="H323" i="7" s="1"/>
  <c r="H322" i="7" s="1"/>
  <c r="H321" i="7" s="1"/>
  <c r="H320" i="7" s="1"/>
  <c r="G324" i="7"/>
  <c r="G323" i="7" s="1"/>
  <c r="G322" i="7" s="1"/>
  <c r="G321" i="7" s="1"/>
  <c r="G320" i="7" s="1"/>
  <c r="F324" i="7"/>
  <c r="F323" i="7" s="1"/>
  <c r="F322" i="7" s="1"/>
  <c r="F321" i="7" s="1"/>
  <c r="F320" i="7" s="1"/>
  <c r="H59" i="7"/>
  <c r="H58" i="7" s="1"/>
  <c r="H57" i="7" s="1"/>
  <c r="H56" i="7" s="1"/>
  <c r="H55" i="7" s="1"/>
  <c r="G59" i="7"/>
  <c r="G58" i="7" s="1"/>
  <c r="G57" i="7" s="1"/>
  <c r="G56" i="7" s="1"/>
  <c r="G55" i="7" s="1"/>
  <c r="F59" i="7"/>
  <c r="F58" i="7" s="1"/>
  <c r="F57" i="7" s="1"/>
  <c r="F56" i="7" s="1"/>
  <c r="F55" i="7" s="1"/>
  <c r="H263" i="7"/>
  <c r="H262" i="7" s="1"/>
  <c r="G263" i="7"/>
  <c r="G262" i="7" s="1"/>
  <c r="F263" i="7"/>
  <c r="F262" i="7" s="1"/>
  <c r="F255" i="7" l="1"/>
  <c r="H205" i="7"/>
  <c r="H204" i="7" s="1"/>
  <c r="G205" i="7"/>
  <c r="G204" i="7" s="1"/>
  <c r="F205" i="7"/>
  <c r="F204" i="7"/>
  <c r="H237" i="7"/>
  <c r="H236" i="7" s="1"/>
  <c r="G237" i="7"/>
  <c r="G236" i="7" s="1"/>
  <c r="F237" i="7"/>
  <c r="F236" i="7"/>
  <c r="H227" i="7"/>
  <c r="H226" i="7" s="1"/>
  <c r="G227" i="7"/>
  <c r="G226" i="7" s="1"/>
  <c r="F227" i="7"/>
  <c r="F226" i="7" s="1"/>
  <c r="H224" i="7"/>
  <c r="H223" i="7" s="1"/>
  <c r="G224" i="7"/>
  <c r="G223" i="7" s="1"/>
  <c r="F224" i="7"/>
  <c r="F223" i="7" s="1"/>
  <c r="H250" i="7"/>
  <c r="H249" i="7" s="1"/>
  <c r="H248" i="7" s="1"/>
  <c r="G250" i="7"/>
  <c r="G249" i="7" s="1"/>
  <c r="G248" i="7" s="1"/>
  <c r="F250" i="7"/>
  <c r="F249" i="7" s="1"/>
  <c r="F248" i="7" s="1"/>
  <c r="H240" i="7"/>
  <c r="H239" i="7" s="1"/>
  <c r="G240" i="7"/>
  <c r="G239" i="7" s="1"/>
  <c r="F240" i="7"/>
  <c r="F239" i="7" s="1"/>
  <c r="F235" i="7" s="1"/>
  <c r="H233" i="7"/>
  <c r="H232" i="7" s="1"/>
  <c r="G233" i="7"/>
  <c r="G232" i="7" s="1"/>
  <c r="F233" i="7"/>
  <c r="F232" i="7" s="1"/>
  <c r="H230" i="7"/>
  <c r="H229" i="7" s="1"/>
  <c r="G230" i="7"/>
  <c r="G229" i="7" s="1"/>
  <c r="F230" i="7"/>
  <c r="F229" i="7" s="1"/>
  <c r="F222" i="7" l="1"/>
  <c r="G235" i="7"/>
  <c r="H235" i="7"/>
  <c r="G222" i="7"/>
  <c r="H222" i="7"/>
  <c r="H417" i="7" l="1"/>
  <c r="H416" i="7" s="1"/>
  <c r="H415" i="7" s="1"/>
  <c r="G417" i="7"/>
  <c r="G416" i="7" s="1"/>
  <c r="G415" i="7" s="1"/>
  <c r="F417" i="7"/>
  <c r="F416" i="7" s="1"/>
  <c r="F415" i="7" s="1"/>
  <c r="G381" i="7"/>
  <c r="G380" i="7" s="1"/>
  <c r="F381" i="7"/>
  <c r="F380" i="7" s="1"/>
  <c r="F283" i="7" l="1"/>
  <c r="H276" i="7"/>
  <c r="H275" i="7" s="1"/>
  <c r="G276" i="7"/>
  <c r="G275" i="7" s="1"/>
  <c r="F276" i="7"/>
  <c r="F275" i="7" s="1"/>
  <c r="H270" i="7"/>
  <c r="H269" i="7" s="1"/>
  <c r="G270" i="7"/>
  <c r="G269" i="7" s="1"/>
  <c r="F270" i="7"/>
  <c r="F269" i="7" s="1"/>
  <c r="F163" i="7" l="1"/>
  <c r="H302" i="7"/>
  <c r="H301" i="7" s="1"/>
  <c r="H300" i="7" s="1"/>
  <c r="H299" i="7" s="1"/>
  <c r="G302" i="7"/>
  <c r="G301" i="7" s="1"/>
  <c r="G300" i="7" s="1"/>
  <c r="G299" i="7" s="1"/>
  <c r="F302" i="7"/>
  <c r="F301" i="7" s="1"/>
  <c r="F300" i="7" s="1"/>
  <c r="F299" i="7" s="1"/>
  <c r="I10" i="7" l="1"/>
  <c r="H279" i="7" l="1"/>
  <c r="H278" i="7" s="1"/>
  <c r="G279" i="7"/>
  <c r="G278" i="7" s="1"/>
  <c r="H273" i="7"/>
  <c r="H272" i="7" s="1"/>
  <c r="G273" i="7"/>
  <c r="G272" i="7" s="1"/>
  <c r="H217" i="7"/>
  <c r="H216" i="7" s="1"/>
  <c r="G217" i="7"/>
  <c r="G216" i="7" s="1"/>
  <c r="H214" i="7"/>
  <c r="H213" i="7" s="1"/>
  <c r="G214" i="7"/>
  <c r="G213" i="7" s="1"/>
  <c r="H211" i="7"/>
  <c r="H210" i="7" s="1"/>
  <c r="G211" i="7"/>
  <c r="G210" i="7" s="1"/>
  <c r="H202" i="7"/>
  <c r="H201" i="7" s="1"/>
  <c r="G202" i="7"/>
  <c r="G201" i="7" s="1"/>
  <c r="H180" i="7"/>
  <c r="H179" i="7" s="1"/>
  <c r="G180" i="7"/>
  <c r="G179" i="7" s="1"/>
  <c r="H177" i="7"/>
  <c r="H176" i="7" s="1"/>
  <c r="G177" i="7"/>
  <c r="G176" i="7" s="1"/>
  <c r="H174" i="7"/>
  <c r="H173" i="7" s="1"/>
  <c r="G174" i="7"/>
  <c r="G173" i="7" s="1"/>
  <c r="H171" i="7"/>
  <c r="H170" i="7" s="1"/>
  <c r="G171" i="7"/>
  <c r="G170" i="7" s="1"/>
  <c r="G385" i="7" l="1"/>
  <c r="G384" i="7" s="1"/>
  <c r="G383" i="7" s="1"/>
  <c r="H385" i="7"/>
  <c r="H384" i="7" s="1"/>
  <c r="H383" i="7" s="1"/>
  <c r="G195" i="7"/>
  <c r="G194" i="7" s="1"/>
  <c r="G193" i="7" s="1"/>
  <c r="H195" i="7"/>
  <c r="H194" i="7" s="1"/>
  <c r="H193" i="7" s="1"/>
  <c r="G411" i="7"/>
  <c r="H411" i="7"/>
  <c r="H53" i="7" l="1"/>
  <c r="H52" i="7" s="1"/>
  <c r="G53" i="7"/>
  <c r="G52" i="7" s="1"/>
  <c r="G50" i="7"/>
  <c r="G49" i="7" s="1"/>
  <c r="H50" i="7"/>
  <c r="H49" i="7" s="1"/>
  <c r="G44" i="7"/>
  <c r="G43" i="7" s="1"/>
  <c r="H44" i="7"/>
  <c r="H43" i="7" s="1"/>
  <c r="G296" i="7" l="1"/>
  <c r="G295" i="7" s="1"/>
  <c r="G294" i="7" s="1"/>
  <c r="H296" i="7"/>
  <c r="H295" i="7" s="1"/>
  <c r="H294" i="7" s="1"/>
  <c r="G410" i="7"/>
  <c r="G409" i="7" s="1"/>
  <c r="H410" i="7"/>
  <c r="H409" i="7" s="1"/>
  <c r="F411" i="7"/>
  <c r="F410" i="7" s="1"/>
  <c r="F409" i="7" s="1"/>
  <c r="H163" i="7"/>
  <c r="H162" i="7" s="1"/>
  <c r="H161" i="7" s="1"/>
  <c r="H160" i="7" s="1"/>
  <c r="G163" i="7"/>
  <c r="G162" i="7" s="1"/>
  <c r="G161" i="7" s="1"/>
  <c r="G160" i="7" s="1"/>
  <c r="F162" i="7"/>
  <c r="F161" i="7" s="1"/>
  <c r="F160" i="7" s="1"/>
  <c r="F159" i="7" s="1"/>
  <c r="G149" i="7"/>
  <c r="G148" i="7" s="1"/>
  <c r="G147" i="7" s="1"/>
  <c r="H149" i="7"/>
  <c r="H148" i="7" s="1"/>
  <c r="H147" i="7" s="1"/>
  <c r="G150" i="7"/>
  <c r="H150" i="7"/>
  <c r="H112" i="7"/>
  <c r="H111" i="7" s="1"/>
  <c r="H110" i="7" s="1"/>
  <c r="H109" i="7" s="1"/>
  <c r="G112" i="7"/>
  <c r="G111" i="7" s="1"/>
  <c r="G110" i="7" s="1"/>
  <c r="G109" i="7" s="1"/>
  <c r="F112" i="7"/>
  <c r="F111" i="7" s="1"/>
  <c r="F110" i="7" s="1"/>
  <c r="F109" i="7" s="1"/>
  <c r="H79" i="7"/>
  <c r="H78" i="7" s="1"/>
  <c r="H77" i="7" s="1"/>
  <c r="G79" i="7"/>
  <c r="G78" i="7" s="1"/>
  <c r="G77" i="7" s="1"/>
  <c r="F79" i="7"/>
  <c r="F78" i="7" s="1"/>
  <c r="F77" i="7" s="1"/>
  <c r="F50" i="7"/>
  <c r="F49" i="7" s="1"/>
  <c r="H257" i="7" l="1"/>
  <c r="H256" i="7" s="1"/>
  <c r="G257" i="7"/>
  <c r="G256" i="7" s="1"/>
  <c r="F257" i="7"/>
  <c r="F256" i="7" s="1"/>
  <c r="H71" i="7"/>
  <c r="F53" i="7" l="1"/>
  <c r="F52" i="7" s="1"/>
  <c r="F385" i="7" l="1"/>
  <c r="F384" i="7" s="1"/>
  <c r="F383" i="7" s="1"/>
  <c r="F296" i="7"/>
  <c r="F295" i="7" s="1"/>
  <c r="F294" i="7" s="1"/>
  <c r="F195" i="7" l="1"/>
  <c r="F194" i="7" s="1"/>
  <c r="F193" i="7" s="1"/>
  <c r="F44" i="7"/>
  <c r="F43" i="7" s="1"/>
  <c r="F150" i="7" l="1"/>
  <c r="F149" i="7"/>
  <c r="F148" i="7" s="1"/>
  <c r="F147" i="7" s="1"/>
  <c r="F279" i="7" l="1"/>
  <c r="F278" i="7" s="1"/>
  <c r="F273" i="7"/>
  <c r="F272" i="7" s="1"/>
  <c r="F217" i="7"/>
  <c r="F216" i="7" s="1"/>
  <c r="F214" i="7"/>
  <c r="F213" i="7" s="1"/>
  <c r="F202" i="7"/>
  <c r="F201" i="7" s="1"/>
  <c r="F180" i="7"/>
  <c r="F179" i="7" s="1"/>
  <c r="F177" i="7"/>
  <c r="F176" i="7" s="1"/>
  <c r="F171" i="7"/>
  <c r="F170" i="7" s="1"/>
  <c r="H393" i="7" l="1"/>
  <c r="G393" i="7"/>
  <c r="F393" i="7"/>
  <c r="H391" i="7"/>
  <c r="G391" i="7"/>
  <c r="F391" i="7"/>
  <c r="H390" i="7" l="1"/>
  <c r="H389" i="7" s="1"/>
  <c r="H388" i="7" s="1"/>
  <c r="F390" i="7"/>
  <c r="F389" i="7" s="1"/>
  <c r="F388" i="7" s="1"/>
  <c r="G390" i="7"/>
  <c r="G389" i="7" s="1"/>
  <c r="G388" i="7" s="1"/>
  <c r="G435" i="7"/>
  <c r="G434" i="7" s="1"/>
  <c r="G433" i="7" s="1"/>
  <c r="G432" i="7" s="1"/>
  <c r="H435" i="7"/>
  <c r="H434" i="7" s="1"/>
  <c r="H433" i="7" s="1"/>
  <c r="H432" i="7" s="1"/>
  <c r="H126" i="7"/>
  <c r="H125" i="7" s="1"/>
  <c r="G126" i="7"/>
  <c r="G125" i="7" s="1"/>
  <c r="F126" i="7"/>
  <c r="F125" i="7" s="1"/>
  <c r="H346" i="7"/>
  <c r="H245" i="7" l="1"/>
  <c r="H244" i="7" s="1"/>
  <c r="H243" i="7" s="1"/>
  <c r="H242" i="7" s="1"/>
  <c r="G245" i="7"/>
  <c r="G244" i="7" s="1"/>
  <c r="G243" i="7" s="1"/>
  <c r="F245" i="7"/>
  <c r="F244" i="7" s="1"/>
  <c r="F243" i="7" s="1"/>
  <c r="G242" i="7" l="1"/>
  <c r="F242" i="7"/>
  <c r="F211" i="7" l="1"/>
  <c r="F210" i="7" s="1"/>
  <c r="F174" i="7"/>
  <c r="F173" i="7" s="1"/>
  <c r="F435" i="7" l="1"/>
  <c r="F434" i="7" s="1"/>
  <c r="F433" i="7" s="1"/>
  <c r="F432" i="7" s="1"/>
  <c r="G368" i="7" l="1"/>
  <c r="H368" i="7"/>
  <c r="H33" i="7" l="1"/>
  <c r="H32" i="7" s="1"/>
  <c r="G33" i="7"/>
  <c r="G32" i="7" s="1"/>
  <c r="F33" i="7"/>
  <c r="F32" i="7" s="1"/>
  <c r="G157" i="7"/>
  <c r="G156" i="7" s="1"/>
  <c r="G155" i="7" s="1"/>
  <c r="G154" i="7" s="1"/>
  <c r="G153" i="7" s="1"/>
  <c r="G152" i="7" s="1"/>
  <c r="H157" i="7"/>
  <c r="H156" i="7" s="1"/>
  <c r="H155" i="7" s="1"/>
  <c r="H154" i="7" s="1"/>
  <c r="H153" i="7" s="1"/>
  <c r="H152" i="7" s="1"/>
  <c r="F157" i="7"/>
  <c r="F156" i="7" s="1"/>
  <c r="F155" i="7" s="1"/>
  <c r="F154" i="7" s="1"/>
  <c r="F153" i="7" s="1"/>
  <c r="F152" i="7" s="1"/>
  <c r="G102" i="7"/>
  <c r="G101" i="7" s="1"/>
  <c r="G100" i="7" s="1"/>
  <c r="G99" i="7" s="1"/>
  <c r="H102" i="7"/>
  <c r="H101" i="7" s="1"/>
  <c r="H100" i="7" s="1"/>
  <c r="H99" i="7" s="1"/>
  <c r="F102" i="7"/>
  <c r="F101" i="7" s="1"/>
  <c r="F100" i="7" s="1"/>
  <c r="F99" i="7" s="1"/>
  <c r="G117" i="7"/>
  <c r="G116" i="7" s="1"/>
  <c r="G115" i="7" s="1"/>
  <c r="G114" i="7" s="1"/>
  <c r="H117" i="7"/>
  <c r="H116" i="7" s="1"/>
  <c r="H115" i="7" s="1"/>
  <c r="H114" i="7" s="1"/>
  <c r="F117" i="7"/>
  <c r="F116" i="7" s="1"/>
  <c r="F115" i="7" s="1"/>
  <c r="F114" i="7" s="1"/>
  <c r="G97" i="7"/>
  <c r="G96" i="7" s="1"/>
  <c r="G95" i="7" s="1"/>
  <c r="G94" i="7" s="1"/>
  <c r="H97" i="7"/>
  <c r="H96" i="7" s="1"/>
  <c r="H95" i="7" s="1"/>
  <c r="H94" i="7" s="1"/>
  <c r="F97" i="7"/>
  <c r="F96" i="7" s="1"/>
  <c r="F95" i="7" s="1"/>
  <c r="F94" i="7" s="1"/>
  <c r="G440" i="7" l="1"/>
  <c r="H440" i="7"/>
  <c r="F440" i="7"/>
  <c r="H349" i="7" l="1"/>
  <c r="H348" i="7" s="1"/>
  <c r="G349" i="7"/>
  <c r="G348" i="7" s="1"/>
  <c r="F349" i="7"/>
  <c r="F348" i="7" s="1"/>
  <c r="H287" i="7"/>
  <c r="H286" i="7" s="1"/>
  <c r="H285" i="7" s="1"/>
  <c r="G287" i="7"/>
  <c r="G286" i="7" s="1"/>
  <c r="G285" i="7" s="1"/>
  <c r="F287" i="7"/>
  <c r="F286" i="7" s="1"/>
  <c r="F285" i="7" s="1"/>
  <c r="H428" i="7" l="1"/>
  <c r="H427" i="7" s="1"/>
  <c r="H426" i="7" s="1"/>
  <c r="H425" i="7" s="1"/>
  <c r="H424" i="7" s="1"/>
  <c r="H423" i="7" s="1"/>
  <c r="G428" i="7"/>
  <c r="G427" i="7" s="1"/>
  <c r="G426" i="7" s="1"/>
  <c r="G425" i="7" s="1"/>
  <c r="G424" i="7" s="1"/>
  <c r="G423" i="7" s="1"/>
  <c r="F428" i="7"/>
  <c r="F427" i="7" s="1"/>
  <c r="F426" i="7" s="1"/>
  <c r="F425" i="7" s="1"/>
  <c r="F424" i="7" s="1"/>
  <c r="F423" i="7" s="1"/>
  <c r="H317" i="7"/>
  <c r="H316" i="7" s="1"/>
  <c r="H315" i="7" s="1"/>
  <c r="H314" i="7" s="1"/>
  <c r="G317" i="7"/>
  <c r="G316" i="7" s="1"/>
  <c r="G315" i="7" s="1"/>
  <c r="G314" i="7" s="1"/>
  <c r="F317" i="7"/>
  <c r="F316" i="7" s="1"/>
  <c r="F315" i="7" s="1"/>
  <c r="F314" i="7" s="1"/>
  <c r="H312" i="7"/>
  <c r="H311" i="7" s="1"/>
  <c r="H310" i="7" s="1"/>
  <c r="H309" i="7" s="1"/>
  <c r="G312" i="7"/>
  <c r="G311" i="7" s="1"/>
  <c r="G310" i="7" s="1"/>
  <c r="G309" i="7" s="1"/>
  <c r="F312" i="7"/>
  <c r="F311" i="7" s="1"/>
  <c r="F310" i="7" s="1"/>
  <c r="F309" i="7" s="1"/>
  <c r="H36" i="7" l="1"/>
  <c r="H35" i="7" s="1"/>
  <c r="G36" i="7"/>
  <c r="G35" i="7" s="1"/>
  <c r="F36" i="7"/>
  <c r="F35" i="7" s="1"/>
  <c r="J10" i="7" l="1"/>
  <c r="K10" i="7"/>
  <c r="H378" i="7" l="1"/>
  <c r="H377" i="7" s="1"/>
  <c r="H376" i="7" s="1"/>
  <c r="G378" i="7"/>
  <c r="G377" i="7" s="1"/>
  <c r="G376" i="7" s="1"/>
  <c r="F378" i="7"/>
  <c r="F377" i="7" s="1"/>
  <c r="F376" i="7" s="1"/>
  <c r="H367" i="7"/>
  <c r="G367" i="7"/>
  <c r="F368" i="7"/>
  <c r="F367" i="7" s="1"/>
  <c r="H133" i="7" l="1"/>
  <c r="H132" i="7" s="1"/>
  <c r="H131" i="7" s="1"/>
  <c r="H130" i="7" s="1"/>
  <c r="H129" i="7" s="1"/>
  <c r="G133" i="7"/>
  <c r="G132" i="7" s="1"/>
  <c r="G131" i="7" s="1"/>
  <c r="G130" i="7" s="1"/>
  <c r="G129" i="7" s="1"/>
  <c r="F133" i="7"/>
  <c r="F132" i="7" s="1"/>
  <c r="F131" i="7" s="1"/>
  <c r="F130" i="7" s="1"/>
  <c r="F129" i="7" s="1"/>
  <c r="H121" i="7" l="1"/>
  <c r="G121" i="7"/>
  <c r="G183" i="7" l="1"/>
  <c r="G182" i="7" s="1"/>
  <c r="G169" i="7" s="1"/>
  <c r="H183" i="7"/>
  <c r="H182" i="7" s="1"/>
  <c r="H169" i="7" s="1"/>
  <c r="H168" i="7" l="1"/>
  <c r="H167" i="7" s="1"/>
  <c r="G168" i="7"/>
  <c r="G167" i="7" s="1"/>
  <c r="H331" i="7" l="1"/>
  <c r="G331" i="7"/>
  <c r="F331" i="7"/>
  <c r="H329" i="7"/>
  <c r="G329" i="7"/>
  <c r="F329" i="7"/>
  <c r="G292" i="7"/>
  <c r="G291" i="7" s="1"/>
  <c r="G290" i="7" s="1"/>
  <c r="H292" i="7"/>
  <c r="H291" i="7" s="1"/>
  <c r="H290" i="7" s="1"/>
  <c r="F292" i="7"/>
  <c r="F291" i="7" s="1"/>
  <c r="F290" i="7" s="1"/>
  <c r="G282" i="7"/>
  <c r="G281" i="7" s="1"/>
  <c r="H282" i="7"/>
  <c r="H281" i="7" s="1"/>
  <c r="F282" i="7"/>
  <c r="F281" i="7" s="1"/>
  <c r="F268" i="7" s="1"/>
  <c r="G268" i="7" l="1"/>
  <c r="G267" i="7" s="1"/>
  <c r="H268" i="7"/>
  <c r="H267" i="7" s="1"/>
  <c r="F267" i="7"/>
  <c r="H328" i="7"/>
  <c r="G328" i="7"/>
  <c r="F284" i="7"/>
  <c r="G284" i="7"/>
  <c r="F328" i="7"/>
  <c r="H284" i="7"/>
  <c r="H266" i="7" l="1"/>
  <c r="G266" i="7"/>
  <c r="F266" i="7"/>
  <c r="H401" i="7"/>
  <c r="H400" i="7" s="1"/>
  <c r="H399" i="7" s="1"/>
  <c r="G401" i="7"/>
  <c r="G400" i="7" s="1"/>
  <c r="G399" i="7" s="1"/>
  <c r="F401" i="7"/>
  <c r="F400" i="7" s="1"/>
  <c r="F399" i="7" s="1"/>
  <c r="H139" i="7" l="1"/>
  <c r="H138" i="7" s="1"/>
  <c r="H137" i="7" s="1"/>
  <c r="H136" i="7" s="1"/>
  <c r="H135" i="7" s="1"/>
  <c r="G139" i="7"/>
  <c r="G138" i="7" s="1"/>
  <c r="G137" i="7" s="1"/>
  <c r="G136" i="7" s="1"/>
  <c r="G135" i="7" s="1"/>
  <c r="F139" i="7"/>
  <c r="F138" i="7" s="1"/>
  <c r="F137" i="7" s="1"/>
  <c r="F136" i="7" s="1"/>
  <c r="F135" i="7" s="1"/>
  <c r="G365" i="7" l="1"/>
  <c r="G364" i="7" s="1"/>
  <c r="G363" i="7" s="1"/>
  <c r="H360" i="7"/>
  <c r="H359" i="7" s="1"/>
  <c r="G360" i="7"/>
  <c r="G359" i="7" s="1"/>
  <c r="H365" i="7"/>
  <c r="H364" i="7" s="1"/>
  <c r="H363" i="7" s="1"/>
  <c r="F365" i="7"/>
  <c r="F364" i="7" s="1"/>
  <c r="F363" i="7" s="1"/>
  <c r="F360" i="7"/>
  <c r="F359" i="7" s="1"/>
  <c r="F362" i="7" l="1"/>
  <c r="H362" i="7"/>
  <c r="G362" i="7"/>
  <c r="F450" i="7" l="1"/>
  <c r="F449" i="7" s="1"/>
  <c r="G450" i="7"/>
  <c r="G449" i="7" s="1"/>
  <c r="F447" i="7"/>
  <c r="F446" i="7" s="1"/>
  <c r="G447" i="7"/>
  <c r="G446" i="7" s="1"/>
  <c r="F439" i="7"/>
  <c r="F438" i="7" s="1"/>
  <c r="F437" i="7" s="1"/>
  <c r="G439" i="7"/>
  <c r="G438" i="7" s="1"/>
  <c r="G437" i="7" s="1"/>
  <c r="F421" i="7"/>
  <c r="F420" i="7" s="1"/>
  <c r="F419" i="7" s="1"/>
  <c r="G421" i="7"/>
  <c r="G420" i="7" s="1"/>
  <c r="G419" i="7" s="1"/>
  <c r="G414" i="7" s="1"/>
  <c r="G413" i="7" s="1"/>
  <c r="F407" i="7"/>
  <c r="F406" i="7" s="1"/>
  <c r="G407" i="7"/>
  <c r="G406" i="7" s="1"/>
  <c r="F397" i="7"/>
  <c r="F396" i="7" s="1"/>
  <c r="F395" i="7" s="1"/>
  <c r="G397" i="7"/>
  <c r="G396" i="7" s="1"/>
  <c r="G395" i="7" s="1"/>
  <c r="F414" i="7" l="1"/>
  <c r="F413" i="7" s="1"/>
  <c r="G431" i="7"/>
  <c r="G430" i="7" s="1"/>
  <c r="F431" i="7"/>
  <c r="F430" i="7" s="1"/>
  <c r="G387" i="7"/>
  <c r="F405" i="7"/>
  <c r="F404" i="7" s="1"/>
  <c r="G405" i="7"/>
  <c r="G404" i="7" s="1"/>
  <c r="F387" i="7"/>
  <c r="F445" i="7"/>
  <c r="F444" i="7" s="1"/>
  <c r="F443" i="7" s="1"/>
  <c r="F442" i="7" s="1"/>
  <c r="G445" i="7"/>
  <c r="F373" i="7"/>
  <c r="F372" i="7" s="1"/>
  <c r="F371" i="7" s="1"/>
  <c r="F370" i="7" s="1"/>
  <c r="G373" i="7"/>
  <c r="G372" i="7" s="1"/>
  <c r="G371" i="7" s="1"/>
  <c r="G370" i="7" s="1"/>
  <c r="F357" i="7"/>
  <c r="F356" i="7" s="1"/>
  <c r="F355" i="7" s="1"/>
  <c r="G357" i="7"/>
  <c r="F346" i="7"/>
  <c r="G346" i="7"/>
  <c r="F344" i="7"/>
  <c r="G344" i="7"/>
  <c r="F340" i="7"/>
  <c r="F339" i="7" s="1"/>
  <c r="F338" i="7" s="1"/>
  <c r="G340" i="7"/>
  <c r="G339" i="7" s="1"/>
  <c r="G338" i="7" s="1"/>
  <c r="F336" i="7"/>
  <c r="G336" i="7"/>
  <c r="F334" i="7"/>
  <c r="G334" i="7"/>
  <c r="F307" i="7"/>
  <c r="F306" i="7" s="1"/>
  <c r="F305" i="7" s="1"/>
  <c r="F304" i="7" s="1"/>
  <c r="F298" i="7" s="1"/>
  <c r="G307" i="7"/>
  <c r="G306" i="7" s="1"/>
  <c r="G305" i="7" s="1"/>
  <c r="G304" i="7" s="1"/>
  <c r="G298" i="7" s="1"/>
  <c r="F260" i="7"/>
  <c r="F259" i="7" s="1"/>
  <c r="G260" i="7"/>
  <c r="G259" i="7" s="1"/>
  <c r="F254" i="7"/>
  <c r="F253" i="7" s="1"/>
  <c r="F252" i="7" s="1"/>
  <c r="G254" i="7"/>
  <c r="G253" i="7" s="1"/>
  <c r="G252" i="7" s="1"/>
  <c r="F220" i="7"/>
  <c r="F219" i="7" s="1"/>
  <c r="F200" i="7" s="1"/>
  <c r="G220" i="7"/>
  <c r="G219" i="7" s="1"/>
  <c r="G200" i="7" s="1"/>
  <c r="F191" i="7"/>
  <c r="F190" i="7" s="1"/>
  <c r="G191" i="7"/>
  <c r="G190" i="7" s="1"/>
  <c r="F188" i="7"/>
  <c r="F187" i="7" s="1"/>
  <c r="G188" i="7"/>
  <c r="G187" i="7" s="1"/>
  <c r="F183" i="7"/>
  <c r="F182" i="7" s="1"/>
  <c r="F169" i="7" s="1"/>
  <c r="F145" i="7"/>
  <c r="F144" i="7" s="1"/>
  <c r="F143" i="7" s="1"/>
  <c r="G145" i="7"/>
  <c r="G144" i="7" s="1"/>
  <c r="G143" i="7" s="1"/>
  <c r="G142" i="7" s="1"/>
  <c r="F123" i="7"/>
  <c r="G123" i="7"/>
  <c r="F121" i="7"/>
  <c r="F107" i="7"/>
  <c r="F106" i="7" s="1"/>
  <c r="F105" i="7" s="1"/>
  <c r="G107" i="7"/>
  <c r="G106" i="7" s="1"/>
  <c r="G105" i="7" s="1"/>
  <c r="F91" i="7"/>
  <c r="F90" i="7" s="1"/>
  <c r="F89" i="7" s="1"/>
  <c r="F88" i="7" s="1"/>
  <c r="G91" i="7"/>
  <c r="G90" i="7" s="1"/>
  <c r="G89" i="7" s="1"/>
  <c r="G88" i="7" s="1"/>
  <c r="F86" i="7"/>
  <c r="F85" i="7" s="1"/>
  <c r="G86" i="7"/>
  <c r="G85" i="7" s="1"/>
  <c r="F83" i="7"/>
  <c r="F82" i="7" s="1"/>
  <c r="G83" i="7"/>
  <c r="G82" i="7" s="1"/>
  <c r="F71" i="7"/>
  <c r="F70" i="7" s="1"/>
  <c r="G71" i="7"/>
  <c r="G70" i="7" s="1"/>
  <c r="F65" i="7"/>
  <c r="F64" i="7" s="1"/>
  <c r="F63" i="7" s="1"/>
  <c r="G65" i="7"/>
  <c r="G64" i="7" s="1"/>
  <c r="F47" i="7"/>
  <c r="F46" i="7" s="1"/>
  <c r="G47" i="7"/>
  <c r="G46" i="7" s="1"/>
  <c r="F199" i="7" l="1"/>
  <c r="F198" i="7" s="1"/>
  <c r="G141" i="7"/>
  <c r="G128" i="7" s="1"/>
  <c r="F120" i="7"/>
  <c r="F119" i="7" s="1"/>
  <c r="G120" i="7"/>
  <c r="G119" i="7" s="1"/>
  <c r="F81" i="7"/>
  <c r="F76" i="7" s="1"/>
  <c r="G333" i="7"/>
  <c r="G327" i="7" s="1"/>
  <c r="G326" i="7" s="1"/>
  <c r="G403" i="7"/>
  <c r="G343" i="7"/>
  <c r="G342" i="7" s="1"/>
  <c r="G81" i="7"/>
  <c r="G76" i="7" s="1"/>
  <c r="F403" i="7"/>
  <c r="G444" i="7"/>
  <c r="F142" i="7"/>
  <c r="F141" i="7" s="1"/>
  <c r="F128" i="7" s="1"/>
  <c r="G104" i="7"/>
  <c r="F104" i="7"/>
  <c r="G63" i="7"/>
  <c r="G62" i="7" s="1"/>
  <c r="F62" i="7"/>
  <c r="F375" i="7"/>
  <c r="G356" i="7"/>
  <c r="G355" i="7" s="1"/>
  <c r="G375" i="7"/>
  <c r="F289" i="7"/>
  <c r="F265" i="7" s="1"/>
  <c r="F168" i="7"/>
  <c r="F167" i="7" s="1"/>
  <c r="F333" i="7"/>
  <c r="F327" i="7" s="1"/>
  <c r="F326" i="7" s="1"/>
  <c r="F247" i="7"/>
  <c r="F343" i="7"/>
  <c r="F342" i="7" s="1"/>
  <c r="F354" i="7"/>
  <c r="G247" i="7"/>
  <c r="G186" i="7"/>
  <c r="G185" i="7" s="1"/>
  <c r="G166" i="7" s="1"/>
  <c r="F41" i="7"/>
  <c r="F40" i="7" s="1"/>
  <c r="F39" i="7" s="1"/>
  <c r="G41" i="7"/>
  <c r="G40" i="7" s="1"/>
  <c r="G39" i="7" s="1"/>
  <c r="F30" i="7"/>
  <c r="F29" i="7" s="1"/>
  <c r="G30" i="7"/>
  <c r="G29" i="7" s="1"/>
  <c r="F27" i="7"/>
  <c r="G27" i="7"/>
  <c r="F25" i="7"/>
  <c r="G25" i="7"/>
  <c r="F19" i="7"/>
  <c r="F17" i="7" s="1"/>
  <c r="F16" i="7" s="1"/>
  <c r="F15" i="7" s="1"/>
  <c r="G19" i="7"/>
  <c r="G18" i="7" s="1"/>
  <c r="F74" i="7"/>
  <c r="F73" i="7" s="1"/>
  <c r="F69" i="7" s="1"/>
  <c r="F68" i="7" s="1"/>
  <c r="F67" i="7" s="1"/>
  <c r="G74" i="7"/>
  <c r="G73" i="7" s="1"/>
  <c r="G69" i="7" s="1"/>
  <c r="G68" i="7" s="1"/>
  <c r="F13" i="7"/>
  <c r="F12" i="7" s="1"/>
  <c r="F11" i="7" s="1"/>
  <c r="G13" i="7"/>
  <c r="G12" i="7" s="1"/>
  <c r="G11" i="7" s="1"/>
  <c r="G10" i="7" s="1"/>
  <c r="F319" i="7" l="1"/>
  <c r="G319" i="7"/>
  <c r="G199" i="7"/>
  <c r="G198" i="7" s="1"/>
  <c r="G93" i="7"/>
  <c r="F93" i="7"/>
  <c r="F197" i="7"/>
  <c r="F9" i="7"/>
  <c r="G443" i="7"/>
  <c r="G442" i="7" s="1"/>
  <c r="F61" i="7"/>
  <c r="G354" i="7"/>
  <c r="G353" i="7" s="1"/>
  <c r="G38" i="7"/>
  <c r="F186" i="7"/>
  <c r="F185" i="7" s="1"/>
  <c r="F166" i="7" s="1"/>
  <c r="G67" i="7"/>
  <c r="G61" i="7" s="1"/>
  <c r="F18" i="7"/>
  <c r="F24" i="7"/>
  <c r="F23" i="7" s="1"/>
  <c r="F353" i="7"/>
  <c r="F352" i="7" s="1"/>
  <c r="F38" i="7"/>
  <c r="G17" i="7"/>
  <c r="G16" i="7" s="1"/>
  <c r="G15" i="7" s="1"/>
  <c r="G24" i="7"/>
  <c r="G23" i="7" s="1"/>
  <c r="G9" i="7"/>
  <c r="G197" i="7" l="1"/>
  <c r="G352" i="7"/>
  <c r="G351" i="7" s="1"/>
  <c r="F10" i="7"/>
  <c r="G22" i="7"/>
  <c r="G21" i="7" s="1"/>
  <c r="G8" i="7" s="1"/>
  <c r="F22" i="7"/>
  <c r="F21" i="7" s="1"/>
  <c r="F8" i="7" s="1"/>
  <c r="G289" i="7"/>
  <c r="G265" i="7" s="1"/>
  <c r="F351" i="7"/>
  <c r="G165" i="7" l="1"/>
  <c r="G452" i="7" s="1"/>
  <c r="F165" i="7"/>
  <c r="I165" i="7" s="1"/>
  <c r="F452" i="7" l="1"/>
  <c r="J165" i="7"/>
  <c r="H375" i="7" l="1"/>
  <c r="H13" i="7"/>
  <c r="H12" i="7" s="1"/>
  <c r="H11" i="7" s="1"/>
  <c r="H10" i="7" l="1"/>
  <c r="H9" i="7"/>
  <c r="H145" i="7" l="1"/>
  <c r="H144" i="7" s="1"/>
  <c r="H143" i="7" s="1"/>
  <c r="H142" i="7" s="1"/>
  <c r="H141" i="7" l="1"/>
  <c r="H128" i="7" s="1"/>
  <c r="H74" i="7"/>
  <c r="H307" i="7" l="1"/>
  <c r="H306" i="7" s="1"/>
  <c r="H305" i="7" s="1"/>
  <c r="H304" i="7" s="1"/>
  <c r="H298" i="7" s="1"/>
  <c r="H47" i="7" l="1"/>
  <c r="H46" i="7" s="1"/>
  <c r="H439" i="7" l="1"/>
  <c r="H438" i="7" s="1"/>
  <c r="H437" i="7" s="1"/>
  <c r="H407" i="7"/>
  <c r="H406" i="7" s="1"/>
  <c r="H123" i="7"/>
  <c r="H107" i="7"/>
  <c r="H106" i="7" s="1"/>
  <c r="H105" i="7" s="1"/>
  <c r="H91" i="7"/>
  <c r="H90" i="7" s="1"/>
  <c r="H89" i="7" s="1"/>
  <c r="H41" i="7"/>
  <c r="H40" i="7" s="1"/>
  <c r="H39" i="7" s="1"/>
  <c r="H30" i="7"/>
  <c r="H29" i="7" s="1"/>
  <c r="H27" i="7"/>
  <c r="H25" i="7"/>
  <c r="H19" i="7"/>
  <c r="H120" i="7" l="1"/>
  <c r="H119" i="7" s="1"/>
  <c r="H431" i="7"/>
  <c r="H430" i="7" s="1"/>
  <c r="H405" i="7"/>
  <c r="H404" i="7" s="1"/>
  <c r="H38" i="7"/>
  <c r="H18" i="7"/>
  <c r="H17" i="7"/>
  <c r="H16" i="7" s="1"/>
  <c r="H15" i="7" s="1"/>
  <c r="H104" i="7"/>
  <c r="H88" i="7"/>
  <c r="H24" i="7"/>
  <c r="H23" i="7" s="1"/>
  <c r="H93" i="7" l="1"/>
  <c r="H450" i="7"/>
  <c r="H449" i="7" s="1"/>
  <c r="H447" i="7"/>
  <c r="H446" i="7" s="1"/>
  <c r="H86" i="7"/>
  <c r="H85" i="7" s="1"/>
  <c r="H83" i="7"/>
  <c r="H82" i="7" s="1"/>
  <c r="H70" i="7"/>
  <c r="H65" i="7"/>
  <c r="H64" i="7" s="1"/>
  <c r="H69" i="7" l="1"/>
  <c r="H68" i="7" s="1"/>
  <c r="H81" i="7"/>
  <c r="H76" i="7" s="1"/>
  <c r="H22" i="7"/>
  <c r="H21" i="7" s="1"/>
  <c r="H63" i="7"/>
  <c r="H62" i="7" s="1"/>
  <c r="H445" i="7"/>
  <c r="H444" i="7" l="1"/>
  <c r="H67" i="7"/>
  <c r="H61" i="7" s="1"/>
  <c r="H8" i="7" s="1"/>
  <c r="H421" i="7"/>
  <c r="H420" i="7" s="1"/>
  <c r="H419" i="7" s="1"/>
  <c r="H414" i="7" s="1"/>
  <c r="H344" i="7"/>
  <c r="H340" i="7"/>
  <c r="H339" i="7" s="1"/>
  <c r="H338" i="7" s="1"/>
  <c r="H336" i="7"/>
  <c r="H334" i="7"/>
  <c r="H260" i="7"/>
  <c r="H259" i="7" s="1"/>
  <c r="H254" i="7"/>
  <c r="H253" i="7" s="1"/>
  <c r="H220" i="7"/>
  <c r="H219" i="7" s="1"/>
  <c r="H200" i="7" s="1"/>
  <c r="H191" i="7"/>
  <c r="H190" i="7" s="1"/>
  <c r="H188" i="7"/>
  <c r="H187" i="7" s="1"/>
  <c r="H252" i="7" l="1"/>
  <c r="H413" i="7"/>
  <c r="H403" i="7" s="1"/>
  <c r="H333" i="7"/>
  <c r="H327" i="7" s="1"/>
  <c r="H326" i="7" s="1"/>
  <c r="H343" i="7"/>
  <c r="H342" i="7" s="1"/>
  <c r="H443" i="7"/>
  <c r="H442" i="7" s="1"/>
  <c r="H186" i="7"/>
  <c r="H185" i="7" s="1"/>
  <c r="H166" i="7" s="1"/>
  <c r="H247" i="7"/>
  <c r="H319" i="7" l="1"/>
  <c r="H199" i="7"/>
  <c r="H198" i="7" s="1"/>
  <c r="H397" i="7"/>
  <c r="H396" i="7" s="1"/>
  <c r="H395" i="7" s="1"/>
  <c r="H373" i="7"/>
  <c r="H372" i="7" s="1"/>
  <c r="H371" i="7" s="1"/>
  <c r="H370" i="7" s="1"/>
  <c r="H357" i="7"/>
  <c r="H197" i="7" l="1"/>
  <c r="H387" i="7"/>
  <c r="H356" i="7"/>
  <c r="H355" i="7" s="1"/>
  <c r="H354" i="7" l="1"/>
  <c r="H353" i="7" s="1"/>
  <c r="H352" i="7" s="1"/>
  <c r="H351" i="7" l="1"/>
  <c r="H289" i="7"/>
  <c r="H265" i="7" l="1"/>
  <c r="H165" i="7" s="1"/>
  <c r="H452" i="7" s="1"/>
  <c r="K165" i="7" l="1"/>
</calcChain>
</file>

<file path=xl/sharedStrings.xml><?xml version="1.0" encoding="utf-8"?>
<sst xmlns="http://schemas.openxmlformats.org/spreadsheetml/2006/main" count="1723" uniqueCount="385">
  <si>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</si>
  <si>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</si>
  <si>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</si>
  <si>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</si>
  <si>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</si>
  <si>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Обеспечение деятельности подведомственных учреждений</t>
  </si>
  <si>
    <t>Национальная экономика</t>
  </si>
  <si>
    <t>Дорожное хозяйство(дорожные фонды)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</si>
  <si>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</si>
  <si>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</si>
  <si>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Средства массовой информации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</si>
  <si>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</si>
  <si>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</si>
  <si>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Дошкольное образование</t>
  </si>
  <si>
    <t>Обеспечение образовательной деятельности муниципальных дошкольных образовательных организаций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</si>
  <si>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</si>
  <si>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</si>
  <si>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</si>
  <si>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Охрана семьи и детства</t>
  </si>
  <si>
    <t>Культура, кинематография</t>
  </si>
  <si>
    <t>Культура</t>
  </si>
  <si>
    <t>Другие вопросы в области культуры, кинематографии</t>
  </si>
  <si>
    <t>Наименование</t>
  </si>
  <si>
    <t>Целевая статья</t>
  </si>
  <si>
    <t>Вид расходов</t>
  </si>
  <si>
    <t>Ежемесячная денежная выплата на оплату жилого помещения и коммунальных услуг специалистам в области здравоохранения</t>
  </si>
  <si>
    <t>Социальное обеспечение населения</t>
  </si>
  <si>
    <t>01</t>
  </si>
  <si>
    <t>03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</si>
  <si>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</si>
  <si>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</si>
  <si>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</si>
  <si>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04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</si>
  <si>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</si>
  <si>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</si>
  <si>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</si>
  <si>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</si>
  <si>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</si>
  <si>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</si>
  <si>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06</t>
  </si>
  <si>
    <t>02</t>
  </si>
  <si>
    <t>09</t>
  </si>
  <si>
    <t>12</t>
  </si>
  <si>
    <t>07</t>
  </si>
  <si>
    <t>Предоставление субсидий бюджетным и автономным учреждениям и инным некомерческим организациям</t>
  </si>
  <si>
    <t>Субсидии бюджетным учреждениям</t>
  </si>
  <si>
    <t>08</t>
  </si>
  <si>
    <t>10</t>
  </si>
  <si>
    <t>11</t>
  </si>
  <si>
    <t>Дотации</t>
  </si>
  <si>
    <t>Итого</t>
  </si>
  <si>
    <t>Публичные нормативные социальные выплаты гражданам</t>
  </si>
  <si>
    <t>13</t>
  </si>
  <si>
    <t xml:space="preserve">   тыс. рублей</t>
  </si>
  <si>
    <t>Осуществление деятельности за счет межбюджетных трансфертов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</si>
  <si>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</si>
  <si>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</si>
  <si>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</si>
  <si>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</si>
  <si>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</si>
  <si>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</si>
  <si>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</si>
  <si>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Расходы на обеспечение деятельности центрального аппарата</t>
  </si>
  <si>
    <t>61 2 00 13200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</si>
  <si>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государственныим внебюджетными фондами</t>
  </si>
  <si>
    <t>Расходы на выплату персоналу государственных (муниципальных) органов</t>
  </si>
  <si>
    <t>62 0 00 00000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</si>
  <si>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</si>
  <si>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</si>
  <si>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</si>
  <si>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</si>
  <si>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</si>
  <si>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</si>
  <si>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</si>
  <si>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</si>
  <si>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</si>
  <si>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</si>
  <si>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</si>
  <si>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</si>
  <si>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28 0 00 00000</t>
  </si>
  <si>
    <t>Основное мероприятие "Профилактика терроризма и экстремизма"</t>
  </si>
  <si>
    <t>28 0 01 00000</t>
  </si>
  <si>
    <t>Обеспечение образовательной деятельности муниципальных общеобразовательных учреждений</t>
  </si>
  <si>
    <t xml:space="preserve">Осушествление переданных полномочий за счет  субвенций 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</si>
  <si>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</si>
  <si>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</si>
  <si>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</si>
  <si>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</si>
  <si>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государственнми внебюджетными фондами</t>
  </si>
  <si>
    <t>Осуществление деятельности за счет  межбюджетных трансфертов</t>
  </si>
  <si>
    <t>Компенсация части 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</si>
  <si>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</si>
  <si>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</si>
  <si>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</si>
  <si>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</si>
  <si>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</si>
  <si>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</si>
  <si>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</si>
  <si>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</si>
  <si>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</si>
  <si>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</si>
  <si>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</si>
  <si>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Обеспечение деятельности исполнительной власти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</si>
  <si>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</si>
  <si>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</si>
  <si>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</si>
  <si>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</si>
  <si>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</si>
  <si>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</si>
  <si>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</si>
  <si>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14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</si>
  <si>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</si>
  <si>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</si>
  <si>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</si>
  <si>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</si>
  <si>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05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</si>
  <si>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</si>
  <si>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</si>
  <si>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</si>
  <si>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Развитие переодической печати</t>
  </si>
  <si>
    <t>91 0 00 00000</t>
  </si>
  <si>
    <t>Обеспечение деятельности переодической печати</t>
  </si>
  <si>
    <t>91 1 00 00000</t>
  </si>
  <si>
    <t>Расходы на обеспечение деятельности переодической печати</t>
  </si>
  <si>
    <t>91 1 00 04200</t>
  </si>
  <si>
    <t>61 1 00 00000</t>
  </si>
  <si>
    <t>50 3 00 77Б00</t>
  </si>
  <si>
    <t>50 3 00 76500</t>
  </si>
  <si>
    <t>50 3 00 76600</t>
  </si>
  <si>
    <t>61 5 00 00000</t>
  </si>
  <si>
    <t>14 0 00 00000</t>
  </si>
  <si>
    <t>14 0 01 00000</t>
  </si>
  <si>
    <t>14 0 01 Г2200</t>
  </si>
  <si>
    <t>Переодическая печать и издательства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</si>
  <si>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</si>
  <si>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</si>
  <si>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</si>
  <si>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мероприятие"Обеспечение эффективности деятельности органов местного самоуправления "</t>
  </si>
  <si>
    <t>Реализация основного мероприятия "Обеспечение эффективности деятельности органов местного самоуправления "</t>
  </si>
  <si>
    <t>66 1 00 15100</t>
  </si>
  <si>
    <t>61 5 00 23200</t>
  </si>
  <si>
    <t>61 2 00 25200</t>
  </si>
  <si>
    <t>Предоставление субсидий бюджетным, автономным учреждениям и иным некоммерсческим организациям</t>
  </si>
  <si>
    <t>99 0 00 90000</t>
  </si>
  <si>
    <t>Реализация основного мерприятия "Развитие муниципального автономного учреждения "Детский оздоровительно-образовательный  лагерь "Солнечный"</t>
  </si>
  <si>
    <t>Осуществление полномочий по обеспечению деятельности контрольно-счетного органа</t>
  </si>
  <si>
    <t>50 4 00 11202</t>
  </si>
  <si>
    <t>37 0 00 00000</t>
  </si>
  <si>
    <t>37 0 01 00000</t>
  </si>
  <si>
    <t>37 0 01 Д6200</t>
  </si>
  <si>
    <t>61 2 00 11100</t>
  </si>
  <si>
    <t>Расходы на обеспечение деятельности главы муниципального образования</t>
  </si>
  <si>
    <t xml:space="preserve">Раздел </t>
  </si>
  <si>
    <t>Подраздел</t>
  </si>
  <si>
    <t>Дополнительное  образование детей</t>
  </si>
  <si>
    <t>Мероприятия,осуществляемые за счет субсидий из бюджетов бюджетной системы</t>
  </si>
  <si>
    <t>50 2 00 00000</t>
  </si>
  <si>
    <t>Мероприятия, осуществляемые за счет субсидий из бюджетов бюджетной системы</t>
  </si>
  <si>
    <t>Основное мерприятие "Развитие муниципального автономного учреждения "Детский оздоровительно-образовательный  лагерь "Солнечный"</t>
  </si>
  <si>
    <t>35 0 00 00000</t>
  </si>
  <si>
    <t>35 0 01 00000</t>
  </si>
  <si>
    <t>Подпрограмма "Библиотеки"</t>
  </si>
  <si>
    <t>15 2 00 00000</t>
  </si>
  <si>
    <t>Основное мероприятие "Библиотеки"</t>
  </si>
  <si>
    <t>15 2 01 00000</t>
  </si>
  <si>
    <t>Подпрограмма "Народное творчество и культурно-досуговая деятельность"</t>
  </si>
  <si>
    <t>26 0 01 Б3200</t>
  </si>
  <si>
    <t>26 0 00 00000</t>
  </si>
  <si>
    <t>26 0 01 00000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</si>
  <si>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</si>
  <si>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10 2 00 00000</t>
  </si>
  <si>
    <t>10 2 01 00000</t>
  </si>
  <si>
    <t>50 4 00 11201</t>
  </si>
  <si>
    <t>Уплата земельного налога,налога на имущество и транспортного налога подведомственными учреждениями</t>
  </si>
  <si>
    <t>62 0 00 25200</t>
  </si>
  <si>
    <t>Социальная политика</t>
  </si>
  <si>
    <t>Выполнение функций органами местного самоуправления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</si>
  <si>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</si>
  <si>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</si>
  <si>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10 4 00 00000</t>
  </si>
  <si>
    <t>10 4 01 00000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</si>
  <si>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</si>
  <si>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</si>
  <si>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10 3 00 00000</t>
  </si>
  <si>
    <t>10 3 01 00000</t>
  </si>
  <si>
    <t>Предоставление субсидий бюджетным, автономным учреждениям и иным некоммерческим организациям</t>
  </si>
  <si>
    <t>Иные межбюджетные трансферты</t>
  </si>
  <si>
    <t>Сельское хозяйство и рыболовство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</si>
  <si>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</si>
  <si>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</si>
  <si>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Расходы на выполнение муниципальных заданий муниципальными бюджетными и автономными учреждениями</t>
  </si>
  <si>
    <t>10 1 01 Д4500</t>
  </si>
  <si>
    <t>10 2 01 Д4500</t>
  </si>
  <si>
    <t>10 3 01 Д4500</t>
  </si>
  <si>
    <t>15 2 01 Д4500</t>
  </si>
  <si>
    <t>15 3 01 Д4500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</si>
  <si>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</si>
  <si>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</si>
  <si>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50 2 00 72500</t>
  </si>
  <si>
    <t>Сохранение достигнутых показателей повышения оплаты труда отдельных категорий работников бюджетной сферы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</si>
  <si>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</si>
  <si>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</si>
  <si>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15 3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</si>
  <si>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</si>
  <si>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16 0 01 L5191</t>
  </si>
  <si>
    <t>Субсидии автономным учреждениям</t>
  </si>
  <si>
    <t>Муниципальная программа "Молодежь"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</si>
  <si>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</si>
  <si>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</si>
  <si>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</si>
  <si>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18 0 00 00000</t>
  </si>
  <si>
    <t>18 0 01 00000</t>
  </si>
  <si>
    <t>18 0 01 Г3200</t>
  </si>
  <si>
    <t>19 0 00 00000</t>
  </si>
  <si>
    <t>19 0 01 00000</t>
  </si>
  <si>
    <t>19 0 01 Г4200</t>
  </si>
  <si>
    <t>ФИЗИЧЕСКАЯ КУЛЬТУРА И СПОРТ</t>
  </si>
  <si>
    <t xml:space="preserve">Физическая культура 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</si>
  <si>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</si>
  <si>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</si>
  <si>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20 0 00 00000</t>
  </si>
  <si>
    <t>20 0 01 00000</t>
  </si>
  <si>
    <t>20 0 01 Б8200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</si>
  <si>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</si>
  <si>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</si>
  <si>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</si>
  <si>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>Осуществление органами местного самоуправления  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</si>
  <si>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</si>
  <si>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10 4 01 S2500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</si>
  <si>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</si>
  <si>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50 3 00 77120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</si>
  <si>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</si>
  <si>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</si>
  <si>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</si>
  <si>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25 0 01 Б5200</t>
  </si>
  <si>
    <t>25 0 00 00000</t>
  </si>
  <si>
    <t>25 0 01 00000</t>
  </si>
  <si>
    <t>35 0 01 Б5200</t>
  </si>
  <si>
    <t>Муниципальная программа "Улучшение условий и охраны труда на территории Дергачевского муниципального района"</t>
  </si>
  <si>
    <t>Основное мероприятие "Улучшение условий и охраны труда"</t>
  </si>
  <si>
    <t>Реализация основного мероприятия "Улучшение условий и охраны труда"</t>
  </si>
  <si>
    <t>Реализация основного мероприятия "Профилактика терроризма и экстремизма"</t>
  </si>
  <si>
    <t>28 0 01 Б4200</t>
  </si>
  <si>
    <t>Жилищно-коммунальное хозяйство</t>
  </si>
  <si>
    <t>Жилищное хозяйство</t>
  </si>
  <si>
    <t>61 7 00 00000</t>
  </si>
  <si>
    <t>Обеспечение деятельности жилищно-коммунального хозяйства</t>
  </si>
  <si>
    <t>61 7 01 00000</t>
  </si>
  <si>
    <t>61 7 01 10200</t>
  </si>
  <si>
    <t>Расходы на обеспечение мероприятий по капитальному ремонту муниципального жилищного фонда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</si>
  <si>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</si>
  <si>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Муниципальная программа "Развитие образования Дергачевского муниципального района"</t>
  </si>
  <si>
    <t>Муниципальная программа "Культура  Дергачевского района"</t>
  </si>
  <si>
    <t xml:space="preserve">Муницапальная программа "Развитие муниципального автономного учреждения «Детский оздоровительно-образовательный лагерь «Солнечный»" </t>
  </si>
  <si>
    <t>50 3 00 77130</t>
  </si>
  <si>
    <t>Муниципальная программа "Обеспечение эффективности деятельности органов местного самоуправления  Дергачевского муниципального района"</t>
  </si>
  <si>
    <t>Основное мероприятие"Обеспечение эффективности деятельности органов местного самоуправления"</t>
  </si>
  <si>
    <t>Реализация основного мероприятия "Обеспечение эффективности деятельности органов местного самоуправления"</t>
  </si>
  <si>
    <t>Основное мероприятие "Снижение рисков и смягчение последствий чрезвычайных ситуаций природного и техногенного характера"</t>
  </si>
  <si>
    <t>Основное мероприятие "Молодежь"</t>
  </si>
  <si>
    <t>Реализация основного мероприятия "Молодежь"</t>
  </si>
  <si>
    <t>Муниципальная программа "Развитие физической культуры и спорта Дергачевского муниципального района"</t>
  </si>
  <si>
    <t>Муниципальная программа "Профилактика терроризма и экстремизма на территории Дергачевского муниципального района"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</si>
  <si>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</si>
  <si>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"Программа комплексного развития транспортной инфраструктуры"</t>
  </si>
  <si>
    <t>Реализация основного мероприятия "Программа комплексного развития транспортной инфраструктуры"</t>
  </si>
  <si>
    <t>Водное хозяйство</t>
  </si>
  <si>
    <t>Обеспечение мероприятий по капитальному ремонту жилищного фонда</t>
  </si>
  <si>
    <t>Осуществление полномочий по формированию,исполнению бюджета поселений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</si>
  <si>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</si>
  <si>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</si>
  <si>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поселений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</si>
  <si>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</si>
  <si>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Осуществление мероприятий в области энергосбережения и повышения энергетической эффективности</t>
  </si>
  <si>
    <t>50 4 00 78600</t>
  </si>
  <si>
    <t>Осуществление деятельности за счет иных межбюджетных трансфертов</t>
  </si>
  <si>
    <t>Поддержка районных печатных средств массовой информации</t>
  </si>
  <si>
    <t>Оснащение и укрепление материально- техничнской базы образовательных организаций</t>
  </si>
  <si>
    <t>2024 год</t>
  </si>
  <si>
    <t>Расходы на обеспечение деятельности подведомственных учреждений за счет предпринимательской деятельности</t>
  </si>
  <si>
    <t>62 0 00 01200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</si>
  <si>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</si>
  <si>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</si>
  <si>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</si>
  <si>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15 7 00 00000</t>
  </si>
  <si>
    <t>15 7 01 00000</t>
  </si>
  <si>
    <t>15 7 01 Д1000</t>
  </si>
  <si>
    <t>Проведение капитального и текущего ремонтов муниципальных образовательных организаций за счет средств местного бюджета</t>
  </si>
  <si>
    <t>Оснащение и укрепление материально- техничнской базы образовательных организаций за счет средств местного бюджета</t>
  </si>
  <si>
    <t>Проведение капитального и текущего ремонтов муниципальных образовательных организаций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</si>
  <si>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</si>
  <si>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</si>
  <si>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</si>
  <si>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</si>
  <si>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38 0 01 00000</t>
  </si>
  <si>
    <t>38 0 01 Д8200</t>
  </si>
  <si>
    <t>Расходы на обеспечение функций центрального аппарата городского поселения</t>
  </si>
  <si>
    <t>61 2 00 13213</t>
  </si>
  <si>
    <t>Погашение кредиторской задолженности прошлых лет,в том числе по судам</t>
  </si>
  <si>
    <t>99 0 00 00000</t>
  </si>
  <si>
    <t>99 0 00 Д4500</t>
  </si>
  <si>
    <t>99 0 00 9 0000</t>
  </si>
  <si>
    <t xml:space="preserve">  
Приложение 5                                                                                                                                                                                                                                         </t>
  </si>
  <si>
    <t>2025 год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</si>
  <si>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</si>
  <si>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Предоставление субсидий бюджетным и автономным учреждениям и иным некоммерческим организациям</t>
  </si>
  <si>
    <t>50 3 00 77160</t>
  </si>
  <si>
    <t>Уплата прочих налогов,сборов и иных платежей органами исполнительной власти</t>
  </si>
  <si>
    <t>61 2 00 25300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</si>
  <si>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</si>
  <si>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</si>
  <si>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</si>
  <si>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</si>
  <si>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34 0 00 00000</t>
  </si>
  <si>
    <t>34 0 01 00000</t>
  </si>
  <si>
    <t>34 0 01 Б5200</t>
  </si>
  <si>
    <t>Коммунальное хозяйство</t>
  </si>
  <si>
    <t>Обеспечение мероприятий в области коммунального хозяйства</t>
  </si>
  <si>
    <t>Расходы на обеспечение мероприятий в области коммунального хозяйства</t>
  </si>
  <si>
    <t>Субсидии юридическим лицам (кроме некоммерческих организаций), индивидуальным предпринимателям, физическим лицам</t>
  </si>
  <si>
    <t>61 7 02 00000</t>
  </si>
  <si>
    <t>61 7 02 40200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</si>
  <si>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</si>
  <si>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</si>
  <si>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</si>
  <si>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Оснащение и укрепление материально- технической базы образовательных организаций</t>
  </si>
  <si>
    <t>2026 год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</si>
  <si>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</si>
  <si>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"Организация отдыха детей в каникулярное время Дергачевского муниципального района"</t>
  </si>
  <si>
    <t>Основное мероприятие "Организация отдыха детей в каникулярное время"</t>
  </si>
  <si>
    <t>11 0 00 00000</t>
  </si>
  <si>
    <t>11 0 01 00000</t>
  </si>
  <si>
    <t>11 0 01 Д4500</t>
  </si>
  <si>
    <t>Распределение бюджетных ассигнований по разделам, подразделам, целевым статьям (муниципальным программам  и непрограммным направлениям деятельности), группам и подгруппам видов расходов классификации расходов бюджета Дергачевского                                                         муниципального района на 2024 год  и плановый период 2025 и 2026 годов</t>
  </si>
  <si>
    <t xml:space="preserve">Проведение капитального и текущего ремонта муниципальных образовательных организаций </t>
  </si>
  <si>
    <t>10 1 01 72110</t>
  </si>
  <si>
    <t>10 1 01 79150</t>
  </si>
  <si>
    <t>10 1 01 S9150</t>
  </si>
  <si>
    <t>Проведение капитального и текущего ремонта муниципальных образовательных организаций за счет средств местного бюджета</t>
  </si>
  <si>
    <t>10 1 01 S2110</t>
  </si>
  <si>
    <t>10 2 01 72110</t>
  </si>
  <si>
    <t>10 2 01 S2110</t>
  </si>
  <si>
    <t>10 3 01 72110</t>
  </si>
  <si>
    <t>Проведение капитального и текущего ремонтов муниципальных образовательных организаций(софинансирование за счет средств местного бюджета)</t>
  </si>
  <si>
    <t>10 3 01 S2110</t>
  </si>
  <si>
    <t xml:space="preserve">Комплектование книжных фондов муниципальных  образований и государственных общедоступных библиотек </t>
  </si>
  <si>
    <t>50 2 00 L5191</t>
  </si>
  <si>
    <t>Обеспечение жильем молодых семей</t>
  </si>
  <si>
    <t>50 2 00 L4970</t>
  </si>
  <si>
    <t>Реализация мероприятий программы в целях выполнения задач федерального проекта "Современная школа"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</si>
  <si>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задач федерального проекта) (за исключением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</si>
  <si>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задач федерального проекта) (в части расходов на оплату труда с начислениями)</t>
  </si>
  <si>
    <t>Реализация мероприятий программы в целях выполнения задач федерального проекта "Цифровая образовательная среда"</t>
  </si>
  <si>
    <t>Обеспечение условий для внедрения цифровой образовательной среды в государственных и муниципальных общеобразовательных организациях (в рамках достижения соответствующих задач федерального проекта)</t>
  </si>
  <si>
    <t>10 2 E1 00000</t>
  </si>
  <si>
    <t>10 2 E1 A1721</t>
  </si>
  <si>
    <t>10 2 E1 A1722</t>
  </si>
  <si>
    <t>10 2 E4 00000</t>
  </si>
  <si>
    <t>10 2 E4 A2131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</si>
  <si>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</si>
  <si>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50 2 00 L3040</t>
  </si>
  <si>
    <t>Обеспечение условий для создания центров образования цифрового и гуманитарного профилей  (за исключением расходов на оплату труда с начислениями)</t>
  </si>
  <si>
    <t>Обеспечение условий для создания центров образования цифрового и гуманитарного профилей (в части расходов на оплату труда с начислениями)</t>
  </si>
  <si>
    <t>10 2 E1 72131</t>
  </si>
  <si>
    <t>10 2 E1 72132</t>
  </si>
  <si>
    <t>10 2 E4 52130</t>
  </si>
  <si>
    <t>Проведение капитального и текущего ремонта спортивных залов муниципальных образовательных организаций</t>
  </si>
  <si>
    <t>10 2 01 72120</t>
  </si>
  <si>
    <t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</si>
  <si>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50 3 00 R3030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</si>
  <si>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</si>
  <si>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</si>
  <si>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50 3 00 51200</t>
  </si>
  <si>
    <t>Подпрограмма ""Обеспечение деятельности учреждений общего образования""</t>
  </si>
  <si>
    <t xml:space="preserve">Реализация мероприятий программы в целях выполнения задач федерального проекта "Патриотическое воспитание граждан Российской Федерации"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</si>
  <si>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</si>
  <si>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10 2 EВ 00000</t>
  </si>
  <si>
    <t>10 2 EВ 51790</t>
  </si>
  <si>
    <t>Укрепление материально-технической базы и оснащение музеев боевой славы в муниципальных образовательгных организациях</t>
  </si>
  <si>
    <t>10 2 01 72130</t>
  </si>
  <si>
    <t>10 3 01 79150</t>
  </si>
  <si>
    <t>10 3 01 S9150</t>
  </si>
  <si>
    <t>10 2 01 79150</t>
  </si>
  <si>
    <t>10 2 01 S9150</t>
  </si>
  <si>
    <t>25 0 01 79140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</si>
</sst>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00"/>
    <numFmt numFmtId="166" formatCode="00"/>
    <numFmt numFmtId="167" formatCode="0000000"/>
    <numFmt numFmtId="168" formatCode="[$-419]General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8" fontId="13" fillId="0" borderId="0" applyBorder="0" applyProtection="0"/>
  </cellStyleXfs>
  <cellXfs count="113">
    <xf numFmtId="0" fontId="0" fillId="0" borderId="0" xfId="0"/>
    <xf numFmtId="0" fontId="0" fillId="0" borderId="0" xfId="0" applyFill="1"/>
    <xf numFmtId="0" fontId="1" fillId="0" borderId="0" xfId="0" applyFont="1" applyFill="1"/>
    <xf numFmtId="0" fontId="6" fillId="0" borderId="0" xfId="0" applyFont="1" applyFill="1"/>
    <xf numFmtId="164" fontId="0" fillId="0" borderId="0" xfId="0" applyNumberFormat="1" applyFill="1"/>
    <xf numFmtId="0" fontId="8" fillId="0" borderId="0" xfId="0" applyFont="1" applyFill="1" applyAlignment="1">
      <alignment horizontal="center"/>
    </xf>
    <xf numFmtId="0" fontId="0" fillId="0" borderId="0" xfId="0" applyFont="1" applyFill="1"/>
    <xf numFmtId="164" fontId="1" fillId="0" borderId="0" xfId="0" applyNumberFormat="1" applyFont="1" applyFill="1"/>
    <xf numFmtId="0" fontId="0" fillId="2" borderId="0" xfId="0" applyFill="1"/>
    <xf numFmtId="0" fontId="3" fillId="3" borderId="1" xfId="0" applyFont="1" applyFill="1" applyBorder="1" applyAlignment="1">
      <alignment horizontal="justify"/>
    </xf>
    <xf numFmtId="0" fontId="3" fillId="3" borderId="5" xfId="0" applyFont="1" applyFill="1" applyBorder="1" applyAlignment="1">
      <alignment horizontal="center" vertical="top"/>
    </xf>
    <xf numFmtId="49" fontId="3" fillId="3" borderId="5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justify"/>
    </xf>
    <xf numFmtId="49" fontId="5" fillId="3" borderId="1" xfId="0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center" wrapText="1"/>
    </xf>
    <xf numFmtId="164" fontId="5" fillId="3" borderId="1" xfId="0" applyNumberFormat="1" applyFont="1" applyFill="1" applyBorder="1" applyAlignment="1"/>
    <xf numFmtId="0" fontId="5" fillId="3" borderId="1" xfId="0" applyFont="1" applyFill="1" applyBorder="1" applyAlignment="1">
      <alignment horizontal="justify"/>
    </xf>
    <xf numFmtId="49" fontId="3" fillId="3" borderId="1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164" fontId="3" fillId="3" borderId="1" xfId="0" applyNumberFormat="1" applyFont="1" applyFill="1" applyBorder="1" applyAlignment="1"/>
    <xf numFmtId="0" fontId="3" fillId="3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wrapText="1"/>
    </xf>
    <xf numFmtId="0" fontId="3" fillId="3" borderId="5" xfId="0" applyFont="1" applyFill="1" applyBorder="1" applyAlignment="1">
      <alignment horizontal="justify"/>
    </xf>
    <xf numFmtId="0" fontId="3" fillId="3" borderId="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164" fontId="3" fillId="3" borderId="5" xfId="0" applyNumberFormat="1" applyFont="1" applyFill="1" applyBorder="1" applyAlignment="1">
      <alignment wrapText="1"/>
    </xf>
    <xf numFmtId="49" fontId="3" fillId="3" borderId="3" xfId="0" applyNumberFormat="1" applyFont="1" applyFill="1" applyBorder="1" applyAlignment="1">
      <alignment horizontal="right" wrapText="1"/>
    </xf>
    <xf numFmtId="0" fontId="3" fillId="3" borderId="4" xfId="0" applyFont="1" applyFill="1" applyBorder="1" applyAlignment="1">
      <alignment horizontal="justify"/>
    </xf>
    <xf numFmtId="0" fontId="3" fillId="3" borderId="4" xfId="0" applyFont="1" applyFill="1" applyBorder="1" applyAlignment="1">
      <alignment horizontal="center" wrapText="1"/>
    </xf>
    <xf numFmtId="164" fontId="3" fillId="3" borderId="4" xfId="0" applyNumberFormat="1" applyFont="1" applyFill="1" applyBorder="1" applyAlignment="1">
      <alignment wrapText="1"/>
    </xf>
    <xf numFmtId="164" fontId="3" fillId="3" borderId="4" xfId="0" applyNumberFormat="1" applyFont="1" applyFill="1" applyBorder="1" applyAlignment="1"/>
    <xf numFmtId="0" fontId="3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vertical="top" wrapText="1"/>
    </xf>
    <xf numFmtId="164" fontId="5" fillId="3" borderId="2" xfId="0" applyNumberFormat="1" applyFont="1" applyFill="1" applyBorder="1" applyAlignment="1">
      <alignment horizontal="right"/>
    </xf>
    <xf numFmtId="164" fontId="3" fillId="3" borderId="2" xfId="0" applyNumberFormat="1" applyFont="1" applyFill="1" applyBorder="1" applyAlignment="1">
      <alignment horizontal="right"/>
    </xf>
    <xf numFmtId="164" fontId="3" fillId="3" borderId="1" xfId="0" applyNumberFormat="1" applyFont="1" applyFill="1" applyBorder="1"/>
    <xf numFmtId="49" fontId="5" fillId="3" borderId="5" xfId="0" applyNumberFormat="1" applyFont="1" applyFill="1" applyBorder="1" applyAlignment="1">
      <alignment horizontal="right" wrapText="1"/>
    </xf>
    <xf numFmtId="0" fontId="3" fillId="3" borderId="5" xfId="0" applyFont="1" applyFill="1" applyBorder="1" applyAlignment="1">
      <alignment horizontal="justify" vertical="center"/>
    </xf>
    <xf numFmtId="0" fontId="5" fillId="3" borderId="5" xfId="0" applyFont="1" applyFill="1" applyBorder="1" applyAlignment="1">
      <alignment horizontal="justify"/>
    </xf>
    <xf numFmtId="49" fontId="3" fillId="3" borderId="5" xfId="0" applyNumberFormat="1" applyFont="1" applyFill="1" applyBorder="1" applyAlignment="1">
      <alignment horizontal="right" wrapText="1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justify" vertical="center"/>
    </xf>
    <xf numFmtId="0" fontId="3" fillId="3" borderId="6" xfId="0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justify"/>
    </xf>
    <xf numFmtId="0" fontId="3" fillId="3" borderId="1" xfId="0" applyFont="1" applyFill="1" applyBorder="1"/>
    <xf numFmtId="0" fontId="5" fillId="3" borderId="5" xfId="0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right" wrapText="1"/>
    </xf>
    <xf numFmtId="164" fontId="7" fillId="3" borderId="2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164" fontId="3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5" fillId="3" borderId="1" xfId="0" applyFont="1" applyFill="1" applyBorder="1"/>
    <xf numFmtId="0" fontId="5" fillId="3" borderId="0" xfId="0" applyFont="1" applyFill="1"/>
    <xf numFmtId="0" fontId="1" fillId="2" borderId="0" xfId="0" applyFont="1" applyFill="1"/>
    <xf numFmtId="164" fontId="0" fillId="2" borderId="0" xfId="0" applyNumberFormat="1" applyFill="1"/>
    <xf numFmtId="164" fontId="5" fillId="3" borderId="5" xfId="0" applyNumberFormat="1" applyFont="1" applyFill="1" applyBorder="1" applyAlignment="1">
      <alignment wrapText="1"/>
    </xf>
    <xf numFmtId="164" fontId="1" fillId="2" borderId="0" xfId="0" applyNumberFormat="1" applyFont="1" applyFill="1"/>
    <xf numFmtId="49" fontId="3" fillId="3" borderId="4" xfId="0" applyNumberFormat="1" applyFont="1" applyFill="1" applyBorder="1" applyAlignment="1">
      <alignment horizontal="right" wrapText="1"/>
    </xf>
    <xf numFmtId="0" fontId="10" fillId="3" borderId="1" xfId="0" applyFont="1" applyFill="1" applyBorder="1" applyAlignment="1">
      <alignment horizontal="justify"/>
    </xf>
    <xf numFmtId="0" fontId="2" fillId="3" borderId="5" xfId="0" applyFont="1" applyFill="1" applyBorder="1" applyAlignment="1">
      <alignment horizontal="justify" vertical="center"/>
    </xf>
    <xf numFmtId="164" fontId="3" fillId="3" borderId="2" xfId="0" applyNumberFormat="1" applyFont="1" applyFill="1" applyBorder="1"/>
    <xf numFmtId="49" fontId="10" fillId="3" borderId="1" xfId="0" applyNumberFormat="1" applyFont="1" applyFill="1" applyBorder="1" applyAlignment="1">
      <alignment horizontal="right" wrapText="1"/>
    </xf>
    <xf numFmtId="0" fontId="10" fillId="3" borderId="1" xfId="0" applyFont="1" applyFill="1" applyBorder="1" applyAlignment="1">
      <alignment horizontal="center" wrapText="1"/>
    </xf>
    <xf numFmtId="164" fontId="10" fillId="3" borderId="1" xfId="0" applyNumberFormat="1" applyFont="1" applyFill="1" applyBorder="1" applyAlignment="1"/>
    <xf numFmtId="0" fontId="2" fillId="3" borderId="1" xfId="0" applyFont="1" applyFill="1" applyBorder="1" applyAlignment="1">
      <alignment horizontal="justify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164" fontId="10" fillId="3" borderId="2" xfId="0" applyNumberFormat="1" applyFont="1" applyFill="1" applyBorder="1" applyAlignment="1">
      <alignment horizontal="right"/>
    </xf>
    <xf numFmtId="0" fontId="12" fillId="3" borderId="1" xfId="0" applyFont="1" applyFill="1" applyBorder="1" applyAlignment="1">
      <alignment horizontal="center" wrapText="1"/>
    </xf>
    <xf numFmtId="164" fontId="12" fillId="3" borderId="2" xfId="0" applyNumberFormat="1" applyFont="1" applyFill="1" applyBorder="1" applyAlignment="1">
      <alignment horizontal="right"/>
    </xf>
    <xf numFmtId="164" fontId="10" fillId="3" borderId="1" xfId="0" applyNumberFormat="1" applyFont="1" applyFill="1" applyBorder="1" applyAlignment="1">
      <alignment horizontal="right"/>
    </xf>
    <xf numFmtId="0" fontId="12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justify"/>
    </xf>
    <xf numFmtId="49" fontId="9" fillId="3" borderId="1" xfId="0" applyNumberFormat="1" applyFont="1" applyFill="1" applyBorder="1" applyAlignment="1">
      <alignment horizontal="right" wrapText="1"/>
    </xf>
    <xf numFmtId="0" fontId="9" fillId="3" borderId="1" xfId="0" applyFont="1" applyFill="1" applyBorder="1" applyAlignment="1">
      <alignment horizontal="center" wrapText="1"/>
    </xf>
    <xf numFmtId="164" fontId="9" fillId="3" borderId="1" xfId="0" applyNumberFormat="1" applyFont="1" applyFill="1" applyBorder="1" applyAlignment="1"/>
    <xf numFmtId="164" fontId="10" fillId="3" borderId="1" xfId="0" applyNumberFormat="1" applyFont="1" applyFill="1" applyBorder="1" applyAlignment="1">
      <alignment wrapText="1"/>
    </xf>
    <xf numFmtId="164" fontId="5" fillId="3" borderId="2" xfId="0" applyNumberFormat="1" applyFont="1" applyFill="1" applyBorder="1" applyAlignment="1">
      <alignment wrapText="1"/>
    </xf>
    <xf numFmtId="0" fontId="0" fillId="3" borderId="0" xfId="0" applyFill="1"/>
    <xf numFmtId="0" fontId="12" fillId="3" borderId="1" xfId="0" applyFont="1" applyFill="1" applyBorder="1" applyAlignment="1">
      <alignment horizontal="justify"/>
    </xf>
    <xf numFmtId="164" fontId="3" fillId="3" borderId="7" xfId="0" applyNumberFormat="1" applyFont="1" applyFill="1" applyBorder="1" applyAlignment="1">
      <alignment horizontal="right"/>
    </xf>
    <xf numFmtId="164" fontId="3" fillId="3" borderId="5" xfId="0" applyNumberFormat="1" applyFont="1" applyFill="1" applyBorder="1" applyAlignment="1"/>
    <xf numFmtId="0" fontId="10" fillId="3" borderId="1" xfId="0" applyFont="1" applyFill="1" applyBorder="1" applyAlignment="1">
      <alignment wrapText="1"/>
    </xf>
    <xf numFmtId="0" fontId="0" fillId="3" borderId="0" xfId="0" applyFill="1" applyBorder="1"/>
    <xf numFmtId="0" fontId="5" fillId="3" borderId="4" xfId="0" applyFont="1" applyFill="1" applyBorder="1" applyAlignment="1">
      <alignment horizontal="center" wrapText="1"/>
    </xf>
    <xf numFmtId="0" fontId="0" fillId="0" borderId="0" xfId="0" applyFill="1" applyBorder="1"/>
    <xf numFmtId="164" fontId="0" fillId="0" borderId="0" xfId="0" applyNumberFormat="1" applyFill="1" applyBorder="1"/>
    <xf numFmtId="164" fontId="5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center" wrapText="1"/>
    </xf>
    <xf numFmtId="49" fontId="2" fillId="0" borderId="0" xfId="0" applyNumberFormat="1" applyFont="1" applyAlignment="1">
      <alignment wrapText="1"/>
    </xf>
    <xf numFmtId="164" fontId="3" fillId="3" borderId="1" xfId="0" applyNumberFormat="1" applyFont="1" applyFill="1" applyBorder="1" applyAlignment="1">
      <alignment horizontal="right" wrapText="1"/>
    </xf>
    <xf numFmtId="0" fontId="10" fillId="3" borderId="5" xfId="0" applyFont="1" applyFill="1" applyBorder="1" applyAlignment="1">
      <alignment wrapText="1"/>
    </xf>
    <xf numFmtId="49" fontId="12" fillId="3" borderId="1" xfId="0" applyNumberFormat="1" applyFont="1" applyFill="1" applyBorder="1" applyAlignment="1">
      <alignment horizontal="right" wrapText="1"/>
    </xf>
    <xf numFmtId="164" fontId="12" fillId="3" borderId="1" xfId="0" applyNumberFormat="1" applyFont="1" applyFill="1" applyBorder="1" applyAlignment="1">
      <alignment horizontal="right"/>
    </xf>
    <xf numFmtId="0" fontId="12" fillId="3" borderId="5" xfId="0" applyFont="1" applyFill="1" applyBorder="1" applyAlignment="1">
      <alignment horizontal="justify"/>
    </xf>
    <xf numFmtId="0" fontId="3" fillId="3" borderId="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justify"/>
    </xf>
    <xf numFmtId="164" fontId="9" fillId="3" borderId="1" xfId="0" applyNumberFormat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0" borderId="0" xfId="0" applyFont="1" applyFill="1" applyAlignment="1">
      <alignment horizontal="right"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right" vertical="top" wrapText="1"/>
    </xf>
    <xf numFmtId="0" fontId="5" fillId="3" borderId="0" xfId="0" applyFont="1" applyFill="1" applyAlignment="1">
      <alignment horizontal="center" vertical="top" wrapText="1"/>
    </xf>
    <xf numFmtId="0" fontId="7" fillId="3" borderId="1" xfId="0" applyFont="1" applyFill="1" applyBorder="1" applyAlignment="1">
      <alignment horizontal="center" wrapText="1"/>
    </xf>
    <xf numFmtId="167" fontId="5" fillId="3" borderId="1" xfId="0" applyNumberFormat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top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tabSelected="1" view="pageBreakPreview" topLeftCell="A4" zoomScale="87" zoomScaleSheetLayoutView="87" workbookViewId="0">
      <selection activeCell="G457" sqref="G457"/>
    </sheetView>
  </sheetViews>
  <sheetFormatPr defaultColWidth="9.109375" defaultRowHeight="15.6" x14ac:dyDescent="0.3"/>
  <cols>
    <col min="1" max="1" width="68.5546875" style="1" customWidth="1"/>
    <col min="2" max="2" width="4.6640625" style="1" customWidth="1"/>
    <col min="3" max="3" width="4.5546875" style="1" customWidth="1"/>
    <col min="4" max="4" width="16" style="5" customWidth="1"/>
    <col min="5" max="5" width="5.109375" style="1" customWidth="1"/>
    <col min="6" max="6" width="14.33203125" style="1" customWidth="1"/>
    <col min="7" max="7" width="13.88671875" style="1" customWidth="1"/>
    <col min="8" max="8" width="15.6640625" style="1" customWidth="1"/>
    <col min="9" max="9" width="9.33203125" style="1" bestFit="1" customWidth="1"/>
    <col min="10" max="10" width="10.44140625" style="1" customWidth="1"/>
    <col min="11" max="11" width="10.5546875" style="1" customWidth="1"/>
    <col min="12" max="16384" width="9.109375" style="1"/>
  </cols>
  <sheetData>
    <row r="1" spans="1:14" ht="87" customHeight="1" x14ac:dyDescent="0.3">
      <c r="A1" s="104" t="s">
        <v>302</v>
      </c>
      <c r="B1" s="104"/>
      <c r="C1" s="104"/>
      <c r="D1" s="104"/>
      <c r="E1" s="104"/>
      <c r="F1" s="104"/>
      <c r="G1" s="104"/>
      <c r="H1" s="104"/>
      <c r="I1" s="71"/>
    </row>
    <row r="2" spans="1:14" ht="63.75" customHeight="1" x14ac:dyDescent="0.3">
      <c r="A2" s="107" t="s">
        <v>333</v>
      </c>
      <c r="B2" s="107"/>
      <c r="C2" s="107"/>
      <c r="D2" s="107"/>
      <c r="E2" s="107"/>
      <c r="F2" s="107"/>
      <c r="G2" s="107"/>
      <c r="H2" s="107"/>
    </row>
    <row r="3" spans="1:14" ht="23.25" customHeight="1" x14ac:dyDescent="0.3">
      <c r="A3" s="112"/>
      <c r="B3" s="107"/>
      <c r="C3" s="107"/>
      <c r="D3" s="107"/>
      <c r="E3" s="107"/>
      <c r="F3" s="107"/>
      <c r="G3" s="107"/>
      <c r="H3" s="107"/>
    </row>
    <row r="4" spans="1:14" x14ac:dyDescent="0.3">
      <c r="A4" s="106" t="s">
        <v>53</v>
      </c>
      <c r="B4" s="106"/>
      <c r="C4" s="106"/>
      <c r="D4" s="106"/>
      <c r="E4" s="106"/>
      <c r="F4" s="106"/>
      <c r="G4" s="106"/>
      <c r="H4" s="106"/>
    </row>
    <row r="5" spans="1:14" ht="15" customHeight="1" x14ac:dyDescent="0.3">
      <c r="A5" s="108" t="s">
        <v>22</v>
      </c>
      <c r="B5" s="111" t="s">
        <v>152</v>
      </c>
      <c r="C5" s="111" t="s">
        <v>153</v>
      </c>
      <c r="D5" s="109" t="s">
        <v>23</v>
      </c>
      <c r="E5" s="110" t="s">
        <v>24</v>
      </c>
      <c r="F5" s="105" t="s">
        <v>278</v>
      </c>
      <c r="G5" s="105" t="s">
        <v>303</v>
      </c>
      <c r="H5" s="105" t="s">
        <v>326</v>
      </c>
    </row>
    <row r="6" spans="1:14" ht="31.5" customHeight="1" x14ac:dyDescent="0.3">
      <c r="A6" s="108"/>
      <c r="B6" s="111"/>
      <c r="C6" s="111"/>
      <c r="D6" s="109"/>
      <c r="E6" s="110"/>
      <c r="F6" s="105"/>
      <c r="G6" s="105"/>
      <c r="H6" s="105"/>
    </row>
    <row r="7" spans="1:14" x14ac:dyDescent="0.3">
      <c r="A7" s="10">
        <v>1</v>
      </c>
      <c r="B7" s="11">
        <v>2</v>
      </c>
      <c r="C7" s="11">
        <v>3</v>
      </c>
      <c r="D7" s="12">
        <v>4</v>
      </c>
      <c r="E7" s="12">
        <v>5</v>
      </c>
      <c r="F7" s="13">
        <v>6</v>
      </c>
      <c r="G7" s="13">
        <v>7</v>
      </c>
      <c r="H7" s="13">
        <v>8</v>
      </c>
    </row>
    <row r="8" spans="1:14" s="2" customFormat="1" ht="17.399999999999999" x14ac:dyDescent="0.3">
      <c r="A8" s="14" t="s">
        <v>0</v>
      </c>
      <c r="B8" s="15" t="s">
        <v>27</v>
      </c>
      <c r="C8" s="15"/>
      <c r="D8" s="16"/>
      <c r="E8" s="16"/>
      <c r="F8" s="17">
        <f>F15+F21+F88+F93+F61+F9+F55</f>
        <v>48784.9</v>
      </c>
      <c r="G8" s="17">
        <f t="shared" ref="G8:H8" si="0">G15+G21+G88+G93+G61+G9+G55</f>
        <v>49925.299999999988</v>
      </c>
      <c r="H8" s="17">
        <f t="shared" si="0"/>
        <v>45651.9</v>
      </c>
      <c r="I8" s="7"/>
      <c r="J8" s="7"/>
      <c r="K8" s="7"/>
    </row>
    <row r="9" spans="1:14" s="2" customFormat="1" ht="31.2" x14ac:dyDescent="0.3">
      <c r="A9" s="18" t="s">
        <v>1</v>
      </c>
      <c r="B9" s="15" t="s">
        <v>27</v>
      </c>
      <c r="C9" s="15" t="s">
        <v>40</v>
      </c>
      <c r="D9" s="16"/>
      <c r="E9" s="16"/>
      <c r="F9" s="17">
        <f t="shared" ref="F9:G9" si="1">F11</f>
        <v>2165.9</v>
      </c>
      <c r="G9" s="17">
        <f t="shared" si="1"/>
        <v>2195.6999999999998</v>
      </c>
      <c r="H9" s="17">
        <f>H11</f>
        <v>2165.6999999999998</v>
      </c>
      <c r="I9" s="7"/>
      <c r="J9" s="7"/>
      <c r="K9" s="7"/>
    </row>
    <row r="10" spans="1:14" s="2" customFormat="1" x14ac:dyDescent="0.3">
      <c r="A10" s="9" t="s">
        <v>176</v>
      </c>
      <c r="B10" s="19" t="s">
        <v>27</v>
      </c>
      <c r="C10" s="19" t="s">
        <v>40</v>
      </c>
      <c r="D10" s="20" t="s">
        <v>61</v>
      </c>
      <c r="E10" s="20"/>
      <c r="F10" s="21">
        <f t="shared" ref="F10:G13" si="2">F11</f>
        <v>2165.9</v>
      </c>
      <c r="G10" s="21">
        <f t="shared" si="2"/>
        <v>2195.6999999999998</v>
      </c>
      <c r="H10" s="21">
        <f>H11</f>
        <v>2165.6999999999998</v>
      </c>
      <c r="I10" s="7">
        <f>F14+F20+F42+F48+F84+F87+F341+F398</f>
        <v>30741</v>
      </c>
      <c r="J10" s="7">
        <f>G14+G20+G42+G48+G84+G87+G341+G398</f>
        <v>31673.699999999997</v>
      </c>
      <c r="K10" s="7">
        <f>H14+H20+H42+H48+H84+H87+H341+H398</f>
        <v>29634.2</v>
      </c>
    </row>
    <row r="11" spans="1:14" s="2" customFormat="1" x14ac:dyDescent="0.3">
      <c r="A11" s="9" t="s">
        <v>33</v>
      </c>
      <c r="B11" s="19" t="s">
        <v>27</v>
      </c>
      <c r="C11" s="19" t="s">
        <v>40</v>
      </c>
      <c r="D11" s="20" t="s">
        <v>103</v>
      </c>
      <c r="E11" s="20"/>
      <c r="F11" s="21">
        <f>F12</f>
        <v>2165.9</v>
      </c>
      <c r="G11" s="21">
        <f t="shared" si="2"/>
        <v>2195.6999999999998</v>
      </c>
      <c r="H11" s="21">
        <f>H12</f>
        <v>2165.6999999999998</v>
      </c>
      <c r="I11" s="7"/>
      <c r="J11" s="7"/>
      <c r="K11" s="7"/>
    </row>
    <row r="12" spans="1:14" s="2" customFormat="1" ht="31.2" x14ac:dyDescent="0.3">
      <c r="A12" s="9" t="s">
        <v>151</v>
      </c>
      <c r="B12" s="19" t="s">
        <v>27</v>
      </c>
      <c r="C12" s="19" t="s">
        <v>40</v>
      </c>
      <c r="D12" s="20" t="s">
        <v>150</v>
      </c>
      <c r="E12" s="20"/>
      <c r="F12" s="21">
        <f t="shared" si="2"/>
        <v>2165.9</v>
      </c>
      <c r="G12" s="21">
        <f t="shared" si="2"/>
        <v>2195.6999999999998</v>
      </c>
      <c r="H12" s="21">
        <f>H13</f>
        <v>2165.6999999999998</v>
      </c>
      <c r="I12" s="7"/>
      <c r="J12" s="7"/>
      <c r="K12" s="7"/>
    </row>
    <row r="13" spans="1:14" s="2" customFormat="1" ht="62.4" x14ac:dyDescent="0.3">
      <c r="A13" s="9" t="s">
        <v>327</v>
      </c>
      <c r="B13" s="19" t="s">
        <v>27</v>
      </c>
      <c r="C13" s="19" t="s">
        <v>40</v>
      </c>
      <c r="D13" s="20" t="s">
        <v>150</v>
      </c>
      <c r="E13" s="20">
        <v>100</v>
      </c>
      <c r="F13" s="21">
        <f t="shared" si="2"/>
        <v>2165.9</v>
      </c>
      <c r="G13" s="21">
        <f t="shared" si="2"/>
        <v>2195.6999999999998</v>
      </c>
      <c r="H13" s="21">
        <f>H14</f>
        <v>2165.6999999999998</v>
      </c>
      <c r="I13" s="7"/>
      <c r="J13" s="7"/>
      <c r="K13" s="7"/>
    </row>
    <row r="14" spans="1:14" s="2" customFormat="1" ht="31.2" x14ac:dyDescent="0.3">
      <c r="A14" s="9" t="s">
        <v>30</v>
      </c>
      <c r="B14" s="19" t="s">
        <v>27</v>
      </c>
      <c r="C14" s="19" t="s">
        <v>40</v>
      </c>
      <c r="D14" s="20" t="s">
        <v>150</v>
      </c>
      <c r="E14" s="20">
        <v>120</v>
      </c>
      <c r="F14" s="22">
        <v>2165.9</v>
      </c>
      <c r="G14" s="22">
        <v>2195.6999999999998</v>
      </c>
      <c r="H14" s="21">
        <v>2165.6999999999998</v>
      </c>
      <c r="I14" s="7"/>
      <c r="J14" s="7"/>
      <c r="K14" s="7"/>
    </row>
    <row r="15" spans="1:14" s="2" customFormat="1" ht="46.8" x14ac:dyDescent="0.3">
      <c r="A15" s="18" t="s">
        <v>8</v>
      </c>
      <c r="B15" s="15" t="s">
        <v>27</v>
      </c>
      <c r="C15" s="15" t="s">
        <v>28</v>
      </c>
      <c r="D15" s="16"/>
      <c r="E15" s="16"/>
      <c r="F15" s="17">
        <f>F16</f>
        <v>318.60000000000002</v>
      </c>
      <c r="G15" s="17">
        <f t="shared" ref="G15:H15" si="3">G16</f>
        <v>318.60000000000002</v>
      </c>
      <c r="H15" s="17">
        <f t="shared" si="3"/>
        <v>318.60000000000002</v>
      </c>
    </row>
    <row r="16" spans="1:14" x14ac:dyDescent="0.3">
      <c r="A16" s="9" t="s">
        <v>176</v>
      </c>
      <c r="B16" s="19" t="s">
        <v>27</v>
      </c>
      <c r="C16" s="19" t="s">
        <v>28</v>
      </c>
      <c r="D16" s="20" t="s">
        <v>61</v>
      </c>
      <c r="E16" s="20"/>
      <c r="F16" s="21">
        <f t="shared" ref="F16:G16" si="4">F17</f>
        <v>318.60000000000002</v>
      </c>
      <c r="G16" s="21">
        <f t="shared" si="4"/>
        <v>318.60000000000002</v>
      </c>
      <c r="H16" s="21">
        <f>H17</f>
        <v>318.60000000000002</v>
      </c>
      <c r="L16" s="4"/>
      <c r="M16" s="4"/>
      <c r="N16" s="4"/>
    </row>
    <row r="17" spans="1:8" x14ac:dyDescent="0.3">
      <c r="A17" s="9" t="s">
        <v>29</v>
      </c>
      <c r="B17" s="19" t="s">
        <v>27</v>
      </c>
      <c r="C17" s="19" t="s">
        <v>28</v>
      </c>
      <c r="D17" s="20" t="s">
        <v>125</v>
      </c>
      <c r="E17" s="20"/>
      <c r="F17" s="21">
        <f t="shared" ref="F17:G17" si="5">F19</f>
        <v>318.60000000000002</v>
      </c>
      <c r="G17" s="21">
        <f t="shared" si="5"/>
        <v>318.60000000000002</v>
      </c>
      <c r="H17" s="21">
        <f>H19</f>
        <v>318.60000000000002</v>
      </c>
    </row>
    <row r="18" spans="1:8" x14ac:dyDescent="0.3">
      <c r="A18" s="9" t="s">
        <v>31</v>
      </c>
      <c r="B18" s="19" t="s">
        <v>27</v>
      </c>
      <c r="C18" s="19" t="s">
        <v>28</v>
      </c>
      <c r="D18" s="20" t="s">
        <v>111</v>
      </c>
      <c r="E18" s="20"/>
      <c r="F18" s="21">
        <f t="shared" ref="F18:G19" si="6">F19</f>
        <v>318.60000000000002</v>
      </c>
      <c r="G18" s="21">
        <f t="shared" si="6"/>
        <v>318.60000000000002</v>
      </c>
      <c r="H18" s="21">
        <f>H19</f>
        <v>318.60000000000002</v>
      </c>
    </row>
    <row r="19" spans="1:8" ht="31.2" x14ac:dyDescent="0.3">
      <c r="A19" s="9" t="s">
        <v>35</v>
      </c>
      <c r="B19" s="19" t="s">
        <v>27</v>
      </c>
      <c r="C19" s="19" t="s">
        <v>28</v>
      </c>
      <c r="D19" s="20" t="s">
        <v>111</v>
      </c>
      <c r="E19" s="20">
        <v>200</v>
      </c>
      <c r="F19" s="21">
        <f t="shared" si="6"/>
        <v>318.60000000000002</v>
      </c>
      <c r="G19" s="21">
        <f t="shared" si="6"/>
        <v>318.60000000000002</v>
      </c>
      <c r="H19" s="21">
        <f>H20</f>
        <v>318.60000000000002</v>
      </c>
    </row>
    <row r="20" spans="1:8" ht="31.2" x14ac:dyDescent="0.3">
      <c r="A20" s="9" t="s">
        <v>36</v>
      </c>
      <c r="B20" s="19" t="s">
        <v>27</v>
      </c>
      <c r="C20" s="19" t="s">
        <v>28</v>
      </c>
      <c r="D20" s="20" t="s">
        <v>111</v>
      </c>
      <c r="E20" s="20">
        <v>240</v>
      </c>
      <c r="F20" s="23">
        <v>318.60000000000002</v>
      </c>
      <c r="G20" s="23">
        <v>318.60000000000002</v>
      </c>
      <c r="H20" s="21">
        <v>318.60000000000002</v>
      </c>
    </row>
    <row r="21" spans="1:8" ht="46.8" x14ac:dyDescent="0.3">
      <c r="A21" s="18" t="s">
        <v>2</v>
      </c>
      <c r="B21" s="15" t="s">
        <v>27</v>
      </c>
      <c r="C21" s="15" t="s">
        <v>32</v>
      </c>
      <c r="D21" s="16"/>
      <c r="E21" s="16"/>
      <c r="F21" s="17">
        <f>F22+F38+F52</f>
        <v>20122.999999999996</v>
      </c>
      <c r="G21" s="17">
        <f>G22+G38+G52</f>
        <v>20822.999999999996</v>
      </c>
      <c r="H21" s="17">
        <f>H22+H38+H52</f>
        <v>18297.5</v>
      </c>
    </row>
    <row r="22" spans="1:8" s="6" customFormat="1" x14ac:dyDescent="0.3">
      <c r="A22" s="9" t="s">
        <v>54</v>
      </c>
      <c r="B22" s="19" t="s">
        <v>27</v>
      </c>
      <c r="C22" s="19" t="s">
        <v>32</v>
      </c>
      <c r="D22" s="20" t="s">
        <v>69</v>
      </c>
      <c r="E22" s="20"/>
      <c r="F22" s="21">
        <f>F23</f>
        <v>1400.1</v>
      </c>
      <c r="G22" s="21">
        <f t="shared" ref="G22:H22" si="7">G23</f>
        <v>1400.1</v>
      </c>
      <c r="H22" s="21">
        <f t="shared" si="7"/>
        <v>1400.1</v>
      </c>
    </row>
    <row r="23" spans="1:8" x14ac:dyDescent="0.3">
      <c r="A23" s="9" t="s">
        <v>76</v>
      </c>
      <c r="B23" s="19" t="s">
        <v>27</v>
      </c>
      <c r="C23" s="19" t="s">
        <v>32</v>
      </c>
      <c r="D23" s="20" t="s">
        <v>77</v>
      </c>
      <c r="E23" s="20"/>
      <c r="F23" s="21">
        <f>F24+F29+F35+F32</f>
        <v>1400.1</v>
      </c>
      <c r="G23" s="21">
        <f>G24+G29+G35+G32</f>
        <v>1400.1</v>
      </c>
      <c r="H23" s="21">
        <f>H24+H29+H35+H32</f>
        <v>1400.1</v>
      </c>
    </row>
    <row r="24" spans="1:8" ht="78" x14ac:dyDescent="0.3">
      <c r="A24" s="9" t="s">
        <v>223</v>
      </c>
      <c r="B24" s="19" t="s">
        <v>27</v>
      </c>
      <c r="C24" s="19" t="s">
        <v>32</v>
      </c>
      <c r="D24" s="20" t="s">
        <v>127</v>
      </c>
      <c r="E24" s="20"/>
      <c r="F24" s="21">
        <f t="shared" ref="F24:G24" si="8">F25+F27</f>
        <v>466.7</v>
      </c>
      <c r="G24" s="21">
        <f t="shared" si="8"/>
        <v>466.7</v>
      </c>
      <c r="H24" s="21">
        <f>H25+H27</f>
        <v>466.7</v>
      </c>
    </row>
    <row r="25" spans="1:8" ht="62.4" x14ac:dyDescent="0.3">
      <c r="A25" s="9" t="s">
        <v>88</v>
      </c>
      <c r="B25" s="19" t="s">
        <v>27</v>
      </c>
      <c r="C25" s="19" t="s">
        <v>32</v>
      </c>
      <c r="D25" s="20" t="s">
        <v>127</v>
      </c>
      <c r="E25" s="20">
        <v>100</v>
      </c>
      <c r="F25" s="21">
        <f t="shared" ref="F25:G25" si="9">F26</f>
        <v>456.7</v>
      </c>
      <c r="G25" s="21">
        <f t="shared" si="9"/>
        <v>456.7</v>
      </c>
      <c r="H25" s="21">
        <f>H26</f>
        <v>456.7</v>
      </c>
    </row>
    <row r="26" spans="1:8" ht="31.2" x14ac:dyDescent="0.3">
      <c r="A26" s="24" t="s">
        <v>30</v>
      </c>
      <c r="B26" s="19" t="s">
        <v>27</v>
      </c>
      <c r="C26" s="19" t="s">
        <v>32</v>
      </c>
      <c r="D26" s="20" t="s">
        <v>127</v>
      </c>
      <c r="E26" s="25">
        <v>120</v>
      </c>
      <c r="F26" s="27">
        <v>456.7</v>
      </c>
      <c r="G26" s="27">
        <v>456.7</v>
      </c>
      <c r="H26" s="21">
        <v>456.7</v>
      </c>
    </row>
    <row r="27" spans="1:8" ht="31.2" x14ac:dyDescent="0.3">
      <c r="A27" s="24" t="s">
        <v>35</v>
      </c>
      <c r="B27" s="19" t="s">
        <v>27</v>
      </c>
      <c r="C27" s="19" t="s">
        <v>32</v>
      </c>
      <c r="D27" s="20" t="s">
        <v>127</v>
      </c>
      <c r="E27" s="25">
        <v>200</v>
      </c>
      <c r="F27" s="21">
        <f t="shared" ref="F27:G27" si="10">F28</f>
        <v>10</v>
      </c>
      <c r="G27" s="21">
        <f t="shared" si="10"/>
        <v>10</v>
      </c>
      <c r="H27" s="21">
        <f>H28</f>
        <v>10</v>
      </c>
    </row>
    <row r="28" spans="1:8" ht="31.2" x14ac:dyDescent="0.3">
      <c r="A28" s="24" t="s">
        <v>36</v>
      </c>
      <c r="B28" s="19" t="s">
        <v>27</v>
      </c>
      <c r="C28" s="19" t="s">
        <v>32</v>
      </c>
      <c r="D28" s="20" t="s">
        <v>127</v>
      </c>
      <c r="E28" s="25">
        <v>240</v>
      </c>
      <c r="F28" s="27">
        <v>10</v>
      </c>
      <c r="G28" s="26">
        <v>10</v>
      </c>
      <c r="H28" s="21">
        <v>10</v>
      </c>
    </row>
    <row r="29" spans="1:8" ht="62.4" x14ac:dyDescent="0.3">
      <c r="A29" s="24" t="s">
        <v>224</v>
      </c>
      <c r="B29" s="19" t="s">
        <v>27</v>
      </c>
      <c r="C29" s="19" t="s">
        <v>32</v>
      </c>
      <c r="D29" s="20" t="s">
        <v>128</v>
      </c>
      <c r="E29" s="20"/>
      <c r="F29" s="21">
        <f>F30</f>
        <v>466.7</v>
      </c>
      <c r="G29" s="21">
        <f>G30</f>
        <v>466.7</v>
      </c>
      <c r="H29" s="21">
        <f>H30</f>
        <v>466.7</v>
      </c>
    </row>
    <row r="30" spans="1:8" ht="62.4" x14ac:dyDescent="0.3">
      <c r="A30" s="9" t="s">
        <v>64</v>
      </c>
      <c r="B30" s="19" t="s">
        <v>27</v>
      </c>
      <c r="C30" s="19" t="s">
        <v>32</v>
      </c>
      <c r="D30" s="20" t="s">
        <v>128</v>
      </c>
      <c r="E30" s="20">
        <v>100</v>
      </c>
      <c r="F30" s="21">
        <f t="shared" ref="F30:G30" si="11">F31</f>
        <v>466.7</v>
      </c>
      <c r="G30" s="21">
        <f t="shared" si="11"/>
        <v>466.7</v>
      </c>
      <c r="H30" s="21">
        <f>H31</f>
        <v>466.7</v>
      </c>
    </row>
    <row r="31" spans="1:8" ht="31.2" x14ac:dyDescent="0.3">
      <c r="A31" s="9" t="s">
        <v>30</v>
      </c>
      <c r="B31" s="19" t="s">
        <v>27</v>
      </c>
      <c r="C31" s="19" t="s">
        <v>32</v>
      </c>
      <c r="D31" s="20" t="s">
        <v>128</v>
      </c>
      <c r="E31" s="20">
        <v>120</v>
      </c>
      <c r="F31" s="23">
        <v>466.7</v>
      </c>
      <c r="G31" s="23">
        <v>466.7</v>
      </c>
      <c r="H31" s="21">
        <v>466.7</v>
      </c>
    </row>
    <row r="32" spans="1:8" ht="109.2" x14ac:dyDescent="0.3">
      <c r="A32" s="24" t="s">
        <v>225</v>
      </c>
      <c r="B32" s="19" t="s">
        <v>27</v>
      </c>
      <c r="C32" s="19" t="s">
        <v>32</v>
      </c>
      <c r="D32" s="20" t="s">
        <v>230</v>
      </c>
      <c r="E32" s="20"/>
      <c r="F32" s="21">
        <f>F33</f>
        <v>466.7</v>
      </c>
      <c r="G32" s="21">
        <f t="shared" ref="G32:H32" si="12">G33</f>
        <v>466.7</v>
      </c>
      <c r="H32" s="21">
        <f t="shared" si="12"/>
        <v>466.7</v>
      </c>
    </row>
    <row r="33" spans="1:8" ht="62.4" x14ac:dyDescent="0.3">
      <c r="A33" s="9" t="s">
        <v>64</v>
      </c>
      <c r="B33" s="19" t="s">
        <v>27</v>
      </c>
      <c r="C33" s="19" t="s">
        <v>32</v>
      </c>
      <c r="D33" s="20" t="s">
        <v>230</v>
      </c>
      <c r="E33" s="20">
        <v>100</v>
      </c>
      <c r="F33" s="21">
        <f t="shared" ref="F33:G33" si="13">F34</f>
        <v>466.7</v>
      </c>
      <c r="G33" s="21">
        <f t="shared" si="13"/>
        <v>466.7</v>
      </c>
      <c r="H33" s="21">
        <f>H34</f>
        <v>466.7</v>
      </c>
    </row>
    <row r="34" spans="1:8" ht="31.2" x14ac:dyDescent="0.3">
      <c r="A34" s="9" t="s">
        <v>30</v>
      </c>
      <c r="B34" s="19" t="s">
        <v>27</v>
      </c>
      <c r="C34" s="19" t="s">
        <v>32</v>
      </c>
      <c r="D34" s="20" t="s">
        <v>230</v>
      </c>
      <c r="E34" s="20">
        <v>120</v>
      </c>
      <c r="F34" s="23">
        <v>466.7</v>
      </c>
      <c r="G34" s="23">
        <v>466.7</v>
      </c>
      <c r="H34" s="23">
        <v>466.7</v>
      </c>
    </row>
    <row r="35" spans="1:8" ht="62.4" x14ac:dyDescent="0.3">
      <c r="A35" s="9" t="s">
        <v>226</v>
      </c>
      <c r="B35" s="19" t="s">
        <v>27</v>
      </c>
      <c r="C35" s="19" t="s">
        <v>32</v>
      </c>
      <c r="D35" s="20" t="s">
        <v>126</v>
      </c>
      <c r="E35" s="20"/>
      <c r="F35" s="21">
        <f>F36</f>
        <v>0</v>
      </c>
      <c r="G35" s="21">
        <f t="shared" ref="G35:H35" si="14">G36</f>
        <v>0</v>
      </c>
      <c r="H35" s="21">
        <f t="shared" si="14"/>
        <v>0</v>
      </c>
    </row>
    <row r="36" spans="1:8" ht="62.4" x14ac:dyDescent="0.3">
      <c r="A36" s="9" t="s">
        <v>64</v>
      </c>
      <c r="B36" s="19" t="s">
        <v>27</v>
      </c>
      <c r="C36" s="19" t="s">
        <v>32</v>
      </c>
      <c r="D36" s="20" t="s">
        <v>126</v>
      </c>
      <c r="E36" s="20">
        <v>100</v>
      </c>
      <c r="F36" s="21">
        <f t="shared" ref="F36:G36" si="15">F37</f>
        <v>0</v>
      </c>
      <c r="G36" s="21">
        <f t="shared" si="15"/>
        <v>0</v>
      </c>
      <c r="H36" s="21">
        <f>H37</f>
        <v>0</v>
      </c>
    </row>
    <row r="37" spans="1:8" ht="31.2" x14ac:dyDescent="0.3">
      <c r="A37" s="9" t="s">
        <v>30</v>
      </c>
      <c r="B37" s="19" t="s">
        <v>27</v>
      </c>
      <c r="C37" s="19" t="s">
        <v>32</v>
      </c>
      <c r="D37" s="20" t="s">
        <v>126</v>
      </c>
      <c r="E37" s="20">
        <v>120</v>
      </c>
      <c r="F37" s="23"/>
      <c r="G37" s="23"/>
      <c r="H37" s="21"/>
    </row>
    <row r="38" spans="1:8" x14ac:dyDescent="0.3">
      <c r="A38" s="9" t="s">
        <v>176</v>
      </c>
      <c r="B38" s="19" t="s">
        <v>27</v>
      </c>
      <c r="C38" s="19" t="s">
        <v>32</v>
      </c>
      <c r="D38" s="20" t="s">
        <v>61</v>
      </c>
      <c r="E38" s="20"/>
      <c r="F38" s="21">
        <f t="shared" ref="F38:H38" si="16">F39</f>
        <v>18222.899999999998</v>
      </c>
      <c r="G38" s="21">
        <f t="shared" si="16"/>
        <v>18922.899999999998</v>
      </c>
      <c r="H38" s="21">
        <f t="shared" si="16"/>
        <v>16397.400000000001</v>
      </c>
    </row>
    <row r="39" spans="1:8" x14ac:dyDescent="0.3">
      <c r="A39" s="9" t="s">
        <v>33</v>
      </c>
      <c r="B39" s="19" t="s">
        <v>27</v>
      </c>
      <c r="C39" s="19" t="s">
        <v>32</v>
      </c>
      <c r="D39" s="20" t="s">
        <v>103</v>
      </c>
      <c r="E39" s="20"/>
      <c r="F39" s="21">
        <f>F40+F46+F43+F49</f>
        <v>18222.899999999998</v>
      </c>
      <c r="G39" s="21">
        <f t="shared" ref="G39:H39" si="17">G40+G46+G43+G49</f>
        <v>18922.899999999998</v>
      </c>
      <c r="H39" s="21">
        <f t="shared" si="17"/>
        <v>16397.400000000001</v>
      </c>
    </row>
    <row r="40" spans="1:8" x14ac:dyDescent="0.3">
      <c r="A40" s="9" t="s">
        <v>34</v>
      </c>
      <c r="B40" s="28" t="s">
        <v>27</v>
      </c>
      <c r="C40" s="28" t="s">
        <v>32</v>
      </c>
      <c r="D40" s="20" t="s">
        <v>63</v>
      </c>
      <c r="E40" s="20"/>
      <c r="F40" s="21">
        <f t="shared" ref="F40:H41" si="18">F41</f>
        <v>16251.6</v>
      </c>
      <c r="G40" s="21">
        <f t="shared" si="18"/>
        <v>16851.599999999999</v>
      </c>
      <c r="H40" s="21">
        <f t="shared" si="18"/>
        <v>14826.1</v>
      </c>
    </row>
    <row r="41" spans="1:8" ht="62.4" x14ac:dyDescent="0.3">
      <c r="A41" s="9" t="s">
        <v>88</v>
      </c>
      <c r="B41" s="19" t="s">
        <v>27</v>
      </c>
      <c r="C41" s="19" t="s">
        <v>32</v>
      </c>
      <c r="D41" s="20" t="s">
        <v>63</v>
      </c>
      <c r="E41" s="20">
        <v>100</v>
      </c>
      <c r="F41" s="21">
        <f t="shared" si="18"/>
        <v>16251.6</v>
      </c>
      <c r="G41" s="21">
        <f t="shared" si="18"/>
        <v>16851.599999999999</v>
      </c>
      <c r="H41" s="21">
        <f>H42</f>
        <v>14826.1</v>
      </c>
    </row>
    <row r="42" spans="1:8" ht="31.2" x14ac:dyDescent="0.3">
      <c r="A42" s="9" t="s">
        <v>30</v>
      </c>
      <c r="B42" s="19" t="s">
        <v>27</v>
      </c>
      <c r="C42" s="19" t="s">
        <v>32</v>
      </c>
      <c r="D42" s="20" t="s">
        <v>63</v>
      </c>
      <c r="E42" s="20">
        <v>120</v>
      </c>
      <c r="F42" s="23">
        <v>16251.6</v>
      </c>
      <c r="G42" s="23">
        <v>16851.599999999999</v>
      </c>
      <c r="H42" s="21">
        <v>14826.1</v>
      </c>
    </row>
    <row r="43" spans="1:8" ht="31.2" x14ac:dyDescent="0.3">
      <c r="A43" s="9" t="s">
        <v>296</v>
      </c>
      <c r="B43" s="19" t="s">
        <v>27</v>
      </c>
      <c r="C43" s="19" t="s">
        <v>32</v>
      </c>
      <c r="D43" s="20" t="s">
        <v>297</v>
      </c>
      <c r="E43" s="20"/>
      <c r="F43" s="36">
        <f>F44</f>
        <v>1121.3</v>
      </c>
      <c r="G43" s="36">
        <f t="shared" ref="G43:H43" si="19">G44</f>
        <v>1221.3</v>
      </c>
      <c r="H43" s="36">
        <f t="shared" si="19"/>
        <v>1021.3</v>
      </c>
    </row>
    <row r="44" spans="1:8" ht="62.4" x14ac:dyDescent="0.3">
      <c r="A44" s="9" t="s">
        <v>88</v>
      </c>
      <c r="B44" s="19" t="s">
        <v>27</v>
      </c>
      <c r="C44" s="19" t="s">
        <v>32</v>
      </c>
      <c r="D44" s="20" t="s">
        <v>297</v>
      </c>
      <c r="E44" s="20">
        <v>100</v>
      </c>
      <c r="F44" s="36">
        <f>F45</f>
        <v>1121.3</v>
      </c>
      <c r="G44" s="36">
        <f t="shared" ref="G44:H44" si="20">G45</f>
        <v>1221.3</v>
      </c>
      <c r="H44" s="36">
        <f t="shared" si="20"/>
        <v>1021.3</v>
      </c>
    </row>
    <row r="45" spans="1:8" ht="31.2" x14ac:dyDescent="0.3">
      <c r="A45" s="9" t="s">
        <v>30</v>
      </c>
      <c r="B45" s="19" t="s">
        <v>27</v>
      </c>
      <c r="C45" s="19" t="s">
        <v>32</v>
      </c>
      <c r="D45" s="20" t="s">
        <v>297</v>
      </c>
      <c r="E45" s="20">
        <v>120</v>
      </c>
      <c r="F45" s="36">
        <v>1121.3</v>
      </c>
      <c r="G45" s="23">
        <v>1221.3</v>
      </c>
      <c r="H45" s="21">
        <v>1021.3</v>
      </c>
    </row>
    <row r="46" spans="1:8" ht="31.2" x14ac:dyDescent="0.3">
      <c r="A46" s="9" t="s">
        <v>104</v>
      </c>
      <c r="B46" s="19" t="s">
        <v>27</v>
      </c>
      <c r="C46" s="19" t="s">
        <v>32</v>
      </c>
      <c r="D46" s="20" t="s">
        <v>141</v>
      </c>
      <c r="E46" s="20"/>
      <c r="F46" s="21">
        <f t="shared" ref="F46:G47" si="21">F47</f>
        <v>650</v>
      </c>
      <c r="G46" s="21">
        <f t="shared" si="21"/>
        <v>650</v>
      </c>
      <c r="H46" s="21">
        <f>H47</f>
        <v>350</v>
      </c>
    </row>
    <row r="47" spans="1:8" x14ac:dyDescent="0.3">
      <c r="A47" s="9" t="s">
        <v>37</v>
      </c>
      <c r="B47" s="19" t="s">
        <v>27</v>
      </c>
      <c r="C47" s="19" t="s">
        <v>32</v>
      </c>
      <c r="D47" s="20" t="s">
        <v>141</v>
      </c>
      <c r="E47" s="20">
        <v>800</v>
      </c>
      <c r="F47" s="21">
        <f t="shared" si="21"/>
        <v>650</v>
      </c>
      <c r="G47" s="21">
        <f t="shared" si="21"/>
        <v>650</v>
      </c>
      <c r="H47" s="21">
        <f>H48</f>
        <v>350</v>
      </c>
    </row>
    <row r="48" spans="1:8" x14ac:dyDescent="0.3">
      <c r="A48" s="29" t="s">
        <v>38</v>
      </c>
      <c r="B48" s="19" t="s">
        <v>27</v>
      </c>
      <c r="C48" s="19" t="s">
        <v>32</v>
      </c>
      <c r="D48" s="30" t="s">
        <v>141</v>
      </c>
      <c r="E48" s="30">
        <v>850</v>
      </c>
      <c r="F48" s="31">
        <v>650</v>
      </c>
      <c r="G48" s="31">
        <v>650</v>
      </c>
      <c r="H48" s="32">
        <v>350</v>
      </c>
    </row>
    <row r="49" spans="1:8" ht="31.2" x14ac:dyDescent="0.3">
      <c r="A49" s="29" t="s">
        <v>307</v>
      </c>
      <c r="B49" s="19" t="s">
        <v>27</v>
      </c>
      <c r="C49" s="19" t="s">
        <v>32</v>
      </c>
      <c r="D49" s="30" t="s">
        <v>308</v>
      </c>
      <c r="E49" s="30"/>
      <c r="F49" s="45">
        <f>F50</f>
        <v>200</v>
      </c>
      <c r="G49" s="45">
        <f t="shared" ref="G49:H49" si="22">G50</f>
        <v>200</v>
      </c>
      <c r="H49" s="45">
        <f t="shared" si="22"/>
        <v>200</v>
      </c>
    </row>
    <row r="50" spans="1:8" x14ac:dyDescent="0.3">
      <c r="A50" s="9" t="s">
        <v>37</v>
      </c>
      <c r="B50" s="19" t="s">
        <v>27</v>
      </c>
      <c r="C50" s="19" t="s">
        <v>32</v>
      </c>
      <c r="D50" s="30" t="s">
        <v>308</v>
      </c>
      <c r="E50" s="20">
        <v>800</v>
      </c>
      <c r="F50" s="45">
        <f>F51</f>
        <v>200</v>
      </c>
      <c r="G50" s="45">
        <f t="shared" ref="G50:H50" si="23">G51</f>
        <v>200</v>
      </c>
      <c r="H50" s="45">
        <f t="shared" si="23"/>
        <v>200</v>
      </c>
    </row>
    <row r="51" spans="1:8" x14ac:dyDescent="0.3">
      <c r="A51" s="29" t="s">
        <v>38</v>
      </c>
      <c r="B51" s="19" t="s">
        <v>27</v>
      </c>
      <c r="C51" s="19" t="s">
        <v>32</v>
      </c>
      <c r="D51" s="30" t="s">
        <v>308</v>
      </c>
      <c r="E51" s="30">
        <v>850</v>
      </c>
      <c r="F51" s="45">
        <v>200</v>
      </c>
      <c r="G51" s="45">
        <v>200</v>
      </c>
      <c r="H51" s="45">
        <v>200</v>
      </c>
    </row>
    <row r="52" spans="1:8" ht="31.2" x14ac:dyDescent="0.3">
      <c r="A52" s="33" t="s">
        <v>298</v>
      </c>
      <c r="B52" s="28" t="s">
        <v>27</v>
      </c>
      <c r="C52" s="28" t="s">
        <v>32</v>
      </c>
      <c r="D52" s="20" t="s">
        <v>301</v>
      </c>
      <c r="E52" s="20"/>
      <c r="F52" s="45">
        <f t="shared" ref="F52:H53" si="24">F53</f>
        <v>500</v>
      </c>
      <c r="G52" s="45">
        <f t="shared" si="24"/>
        <v>500</v>
      </c>
      <c r="H52" s="45">
        <f t="shared" si="24"/>
        <v>500</v>
      </c>
    </row>
    <row r="53" spans="1:8" ht="62.4" x14ac:dyDescent="0.3">
      <c r="A53" s="9" t="s">
        <v>88</v>
      </c>
      <c r="B53" s="28" t="s">
        <v>27</v>
      </c>
      <c r="C53" s="28" t="s">
        <v>32</v>
      </c>
      <c r="D53" s="20" t="s">
        <v>301</v>
      </c>
      <c r="E53" s="20">
        <v>100</v>
      </c>
      <c r="F53" s="45">
        <f t="shared" si="24"/>
        <v>500</v>
      </c>
      <c r="G53" s="45">
        <f t="shared" si="24"/>
        <v>500</v>
      </c>
      <c r="H53" s="45">
        <f t="shared" si="24"/>
        <v>500</v>
      </c>
    </row>
    <row r="54" spans="1:8" ht="31.2" x14ac:dyDescent="0.3">
      <c r="A54" s="9" t="s">
        <v>30</v>
      </c>
      <c r="B54" s="28" t="s">
        <v>27</v>
      </c>
      <c r="C54" s="28" t="s">
        <v>32</v>
      </c>
      <c r="D54" s="20" t="s">
        <v>301</v>
      </c>
      <c r="E54" s="20">
        <v>120</v>
      </c>
      <c r="F54" s="45">
        <v>500</v>
      </c>
      <c r="G54" s="31">
        <v>500</v>
      </c>
      <c r="H54" s="32">
        <v>500</v>
      </c>
    </row>
    <row r="55" spans="1:8" x14ac:dyDescent="0.3">
      <c r="A55" s="77" t="s">
        <v>370</v>
      </c>
      <c r="B55" s="78" t="s">
        <v>27</v>
      </c>
      <c r="C55" s="78" t="s">
        <v>115</v>
      </c>
      <c r="D55" s="79"/>
      <c r="E55" s="79"/>
      <c r="F55" s="102">
        <f t="shared" ref="F55:H59" si="25">F56</f>
        <v>2.2000000000000002</v>
      </c>
      <c r="G55" s="102">
        <f t="shared" si="25"/>
        <v>3</v>
      </c>
      <c r="H55" s="102">
        <f t="shared" si="25"/>
        <v>18.899999999999999</v>
      </c>
    </row>
    <row r="56" spans="1:8" x14ac:dyDescent="0.3">
      <c r="A56" s="101" t="s">
        <v>54</v>
      </c>
      <c r="B56" s="66" t="s">
        <v>27</v>
      </c>
      <c r="C56" s="66" t="s">
        <v>115</v>
      </c>
      <c r="D56" s="70" t="s">
        <v>69</v>
      </c>
      <c r="E56" s="67"/>
      <c r="F56" s="75">
        <f t="shared" si="25"/>
        <v>2.2000000000000002</v>
      </c>
      <c r="G56" s="75">
        <f t="shared" si="25"/>
        <v>3</v>
      </c>
      <c r="H56" s="75">
        <f t="shared" si="25"/>
        <v>18.899999999999999</v>
      </c>
    </row>
    <row r="57" spans="1:8" x14ac:dyDescent="0.3">
      <c r="A57" s="101" t="s">
        <v>76</v>
      </c>
      <c r="B57" s="66" t="s">
        <v>27</v>
      </c>
      <c r="C57" s="66" t="s">
        <v>115</v>
      </c>
      <c r="D57" s="70" t="s">
        <v>77</v>
      </c>
      <c r="E57" s="67"/>
      <c r="F57" s="75">
        <f t="shared" si="25"/>
        <v>2.2000000000000002</v>
      </c>
      <c r="G57" s="75">
        <f t="shared" si="25"/>
        <v>3</v>
      </c>
      <c r="H57" s="75">
        <f t="shared" si="25"/>
        <v>18.899999999999999</v>
      </c>
    </row>
    <row r="58" spans="1:8" ht="46.8" x14ac:dyDescent="0.3">
      <c r="A58" s="101" t="s">
        <v>371</v>
      </c>
      <c r="B58" s="66" t="s">
        <v>27</v>
      </c>
      <c r="C58" s="66" t="s">
        <v>115</v>
      </c>
      <c r="D58" s="70" t="s">
        <v>372</v>
      </c>
      <c r="E58" s="67"/>
      <c r="F58" s="75">
        <f t="shared" si="25"/>
        <v>2.2000000000000002</v>
      </c>
      <c r="G58" s="75">
        <f t="shared" si="25"/>
        <v>3</v>
      </c>
      <c r="H58" s="75">
        <f t="shared" si="25"/>
        <v>18.899999999999999</v>
      </c>
    </row>
    <row r="59" spans="1:8" ht="31.2" x14ac:dyDescent="0.3">
      <c r="A59" s="87" t="s">
        <v>35</v>
      </c>
      <c r="B59" s="66" t="s">
        <v>27</v>
      </c>
      <c r="C59" s="66" t="s">
        <v>115</v>
      </c>
      <c r="D59" s="70" t="s">
        <v>372</v>
      </c>
      <c r="E59" s="67">
        <v>200</v>
      </c>
      <c r="F59" s="75">
        <f t="shared" si="25"/>
        <v>2.2000000000000002</v>
      </c>
      <c r="G59" s="75">
        <f t="shared" si="25"/>
        <v>3</v>
      </c>
      <c r="H59" s="75">
        <f t="shared" si="25"/>
        <v>18.899999999999999</v>
      </c>
    </row>
    <row r="60" spans="1:8" ht="31.2" x14ac:dyDescent="0.3">
      <c r="A60" s="87" t="s">
        <v>36</v>
      </c>
      <c r="B60" s="66" t="s">
        <v>27</v>
      </c>
      <c r="C60" s="66" t="s">
        <v>115</v>
      </c>
      <c r="D60" s="70" t="s">
        <v>372</v>
      </c>
      <c r="E60" s="67">
        <v>240</v>
      </c>
      <c r="F60" s="75">
        <v>2.2000000000000002</v>
      </c>
      <c r="G60" s="75">
        <v>3</v>
      </c>
      <c r="H60" s="75">
        <v>18.899999999999999</v>
      </c>
    </row>
    <row r="61" spans="1:8" ht="46.8" x14ac:dyDescent="0.3">
      <c r="A61" s="18" t="s">
        <v>11</v>
      </c>
      <c r="B61" s="15" t="s">
        <v>27</v>
      </c>
      <c r="C61" s="15" t="s">
        <v>39</v>
      </c>
      <c r="D61" s="16"/>
      <c r="E61" s="16"/>
      <c r="F61" s="17">
        <f>F62+F67+F76</f>
        <v>10995.8</v>
      </c>
      <c r="G61" s="17">
        <f>G62+G67+G76</f>
        <v>11383.8</v>
      </c>
      <c r="H61" s="17">
        <f>H62+H67+H76</f>
        <v>11779</v>
      </c>
    </row>
    <row r="62" spans="1:8" ht="46.8" x14ac:dyDescent="0.3">
      <c r="A62" s="9" t="s">
        <v>255</v>
      </c>
      <c r="B62" s="19" t="s">
        <v>27</v>
      </c>
      <c r="C62" s="19" t="s">
        <v>39</v>
      </c>
      <c r="D62" s="20" t="s">
        <v>97</v>
      </c>
      <c r="E62" s="20"/>
      <c r="F62" s="21">
        <f t="shared" ref="F62:H65" si="26">F63</f>
        <v>1447.6</v>
      </c>
      <c r="G62" s="21">
        <f t="shared" si="26"/>
        <v>1515</v>
      </c>
      <c r="H62" s="21">
        <f>H63</f>
        <v>1560.5</v>
      </c>
    </row>
    <row r="63" spans="1:8" ht="31.2" x14ac:dyDescent="0.3">
      <c r="A63" s="9" t="s">
        <v>137</v>
      </c>
      <c r="B63" s="19" t="s">
        <v>27</v>
      </c>
      <c r="C63" s="19" t="s">
        <v>39</v>
      </c>
      <c r="D63" s="20" t="s">
        <v>98</v>
      </c>
      <c r="E63" s="20"/>
      <c r="F63" s="21">
        <f>F64</f>
        <v>1447.6</v>
      </c>
      <c r="G63" s="21">
        <f t="shared" si="26"/>
        <v>1515</v>
      </c>
      <c r="H63" s="21">
        <f t="shared" si="26"/>
        <v>1560.5</v>
      </c>
    </row>
    <row r="64" spans="1:8" ht="31.2" x14ac:dyDescent="0.3">
      <c r="A64" s="9" t="s">
        <v>138</v>
      </c>
      <c r="B64" s="19" t="s">
        <v>27</v>
      </c>
      <c r="C64" s="19" t="s">
        <v>39</v>
      </c>
      <c r="D64" s="20" t="s">
        <v>99</v>
      </c>
      <c r="E64" s="20"/>
      <c r="F64" s="21">
        <f t="shared" si="26"/>
        <v>1447.6</v>
      </c>
      <c r="G64" s="21">
        <f t="shared" si="26"/>
        <v>1515</v>
      </c>
      <c r="H64" s="21">
        <f>H65</f>
        <v>1560.5</v>
      </c>
    </row>
    <row r="65" spans="1:8" ht="31.2" x14ac:dyDescent="0.3">
      <c r="A65" s="9" t="s">
        <v>35</v>
      </c>
      <c r="B65" s="19" t="s">
        <v>27</v>
      </c>
      <c r="C65" s="19" t="s">
        <v>39</v>
      </c>
      <c r="D65" s="20" t="s">
        <v>99</v>
      </c>
      <c r="E65" s="20">
        <v>200</v>
      </c>
      <c r="F65" s="21">
        <f t="shared" si="26"/>
        <v>1447.6</v>
      </c>
      <c r="G65" s="21">
        <f t="shared" si="26"/>
        <v>1515</v>
      </c>
      <c r="H65" s="21">
        <f>H66</f>
        <v>1560.5</v>
      </c>
    </row>
    <row r="66" spans="1:8" s="8" customFormat="1" ht="31.2" x14ac:dyDescent="0.3">
      <c r="A66" s="9" t="s">
        <v>36</v>
      </c>
      <c r="B66" s="19" t="s">
        <v>27</v>
      </c>
      <c r="C66" s="19" t="s">
        <v>39</v>
      </c>
      <c r="D66" s="20" t="s">
        <v>99</v>
      </c>
      <c r="E66" s="20">
        <v>240</v>
      </c>
      <c r="F66" s="22">
        <v>1447.6</v>
      </c>
      <c r="G66" s="22">
        <v>1515</v>
      </c>
      <c r="H66" s="21">
        <v>1560.5</v>
      </c>
    </row>
    <row r="67" spans="1:8" x14ac:dyDescent="0.3">
      <c r="A67" s="9" t="s">
        <v>54</v>
      </c>
      <c r="B67" s="19" t="s">
        <v>27</v>
      </c>
      <c r="C67" s="19" t="s">
        <v>39</v>
      </c>
      <c r="D67" s="20" t="s">
        <v>69</v>
      </c>
      <c r="E67" s="20"/>
      <c r="F67" s="21">
        <f>F68</f>
        <v>608.6</v>
      </c>
      <c r="G67" s="21">
        <f>G68</f>
        <v>626.30000000000007</v>
      </c>
      <c r="H67" s="21">
        <f>H68</f>
        <v>660</v>
      </c>
    </row>
    <row r="68" spans="1:8" x14ac:dyDescent="0.3">
      <c r="A68" s="9" t="s">
        <v>186</v>
      </c>
      <c r="B68" s="19" t="s">
        <v>27</v>
      </c>
      <c r="C68" s="19" t="s">
        <v>39</v>
      </c>
      <c r="D68" s="20" t="s">
        <v>70</v>
      </c>
      <c r="E68" s="20"/>
      <c r="F68" s="21">
        <f>F69</f>
        <v>608.6</v>
      </c>
      <c r="G68" s="21">
        <f t="shared" ref="G68:H68" si="27">G69</f>
        <v>626.30000000000007</v>
      </c>
      <c r="H68" s="21">
        <f t="shared" si="27"/>
        <v>660</v>
      </c>
    </row>
    <row r="69" spans="1:8" ht="62.4" x14ac:dyDescent="0.3">
      <c r="A69" s="9" t="s">
        <v>100</v>
      </c>
      <c r="B69" s="19" t="s">
        <v>27</v>
      </c>
      <c r="C69" s="19" t="s">
        <v>39</v>
      </c>
      <c r="D69" s="20" t="s">
        <v>101</v>
      </c>
      <c r="E69" s="16"/>
      <c r="F69" s="21">
        <f>F70+F73</f>
        <v>608.6</v>
      </c>
      <c r="G69" s="21">
        <f t="shared" ref="G69" si="28">G70+G73</f>
        <v>626.30000000000007</v>
      </c>
      <c r="H69" s="21">
        <f>H70</f>
        <v>660</v>
      </c>
    </row>
    <row r="70" spans="1:8" ht="31.2" x14ac:dyDescent="0.3">
      <c r="A70" s="34" t="s">
        <v>268</v>
      </c>
      <c r="B70" s="19" t="s">
        <v>27</v>
      </c>
      <c r="C70" s="19" t="s">
        <v>39</v>
      </c>
      <c r="D70" s="20" t="s">
        <v>172</v>
      </c>
      <c r="E70" s="20"/>
      <c r="F70" s="21">
        <f>F71</f>
        <v>562</v>
      </c>
      <c r="G70" s="21">
        <f>G71</f>
        <v>578.1</v>
      </c>
      <c r="H70" s="21">
        <f>H71</f>
        <v>660</v>
      </c>
    </row>
    <row r="71" spans="1:8" ht="62.4" x14ac:dyDescent="0.3">
      <c r="A71" s="9" t="s">
        <v>64</v>
      </c>
      <c r="B71" s="19" t="s">
        <v>27</v>
      </c>
      <c r="C71" s="19" t="s">
        <v>39</v>
      </c>
      <c r="D71" s="20" t="s">
        <v>172</v>
      </c>
      <c r="E71" s="20">
        <v>100</v>
      </c>
      <c r="F71" s="21">
        <f t="shared" ref="F71:G71" si="29">F72</f>
        <v>562</v>
      </c>
      <c r="G71" s="21">
        <f t="shared" si="29"/>
        <v>578.1</v>
      </c>
      <c r="H71" s="21">
        <f>H72+H75</f>
        <v>660</v>
      </c>
    </row>
    <row r="72" spans="1:8" s="8" customFormat="1" ht="31.2" x14ac:dyDescent="0.3">
      <c r="A72" s="9" t="s">
        <v>30</v>
      </c>
      <c r="B72" s="19" t="s">
        <v>27</v>
      </c>
      <c r="C72" s="19" t="s">
        <v>39</v>
      </c>
      <c r="D72" s="20" t="s">
        <v>172</v>
      </c>
      <c r="E72" s="20">
        <v>120</v>
      </c>
      <c r="F72" s="22">
        <v>562</v>
      </c>
      <c r="G72" s="22">
        <v>578.1</v>
      </c>
      <c r="H72" s="21">
        <v>610.20000000000005</v>
      </c>
    </row>
    <row r="73" spans="1:8" s="8" customFormat="1" ht="31.2" x14ac:dyDescent="0.3">
      <c r="A73" s="9" t="s">
        <v>145</v>
      </c>
      <c r="B73" s="19" t="s">
        <v>27</v>
      </c>
      <c r="C73" s="19" t="s">
        <v>39</v>
      </c>
      <c r="D73" s="20" t="s">
        <v>146</v>
      </c>
      <c r="E73" s="16"/>
      <c r="F73" s="21">
        <f t="shared" ref="F73:H74" si="30">F74</f>
        <v>46.6</v>
      </c>
      <c r="G73" s="21">
        <f t="shared" si="30"/>
        <v>48.2</v>
      </c>
      <c r="H73" s="21">
        <v>49.8</v>
      </c>
    </row>
    <row r="74" spans="1:8" s="8" customFormat="1" ht="62.4" x14ac:dyDescent="0.3">
      <c r="A74" s="9" t="s">
        <v>88</v>
      </c>
      <c r="B74" s="19" t="s">
        <v>27</v>
      </c>
      <c r="C74" s="19" t="s">
        <v>39</v>
      </c>
      <c r="D74" s="20" t="s">
        <v>146</v>
      </c>
      <c r="E74" s="20">
        <v>100</v>
      </c>
      <c r="F74" s="21">
        <f t="shared" si="30"/>
        <v>46.6</v>
      </c>
      <c r="G74" s="21">
        <f t="shared" si="30"/>
        <v>48.2</v>
      </c>
      <c r="H74" s="21">
        <f t="shared" si="30"/>
        <v>49.8</v>
      </c>
    </row>
    <row r="75" spans="1:8" s="8" customFormat="1" ht="31.2" x14ac:dyDescent="0.3">
      <c r="A75" s="9" t="s">
        <v>30</v>
      </c>
      <c r="B75" s="19" t="s">
        <v>27</v>
      </c>
      <c r="C75" s="19" t="s">
        <v>39</v>
      </c>
      <c r="D75" s="20" t="s">
        <v>146</v>
      </c>
      <c r="E75" s="20">
        <v>120</v>
      </c>
      <c r="F75" s="22">
        <v>46.6</v>
      </c>
      <c r="G75" s="22">
        <v>48.2</v>
      </c>
      <c r="H75" s="21">
        <v>49.8</v>
      </c>
    </row>
    <row r="76" spans="1:8" x14ac:dyDescent="0.3">
      <c r="A76" s="9" t="s">
        <v>176</v>
      </c>
      <c r="B76" s="19" t="s">
        <v>27</v>
      </c>
      <c r="C76" s="19" t="s">
        <v>39</v>
      </c>
      <c r="D76" s="20" t="s">
        <v>61</v>
      </c>
      <c r="E76" s="20"/>
      <c r="F76" s="21">
        <f>F81+F77</f>
        <v>8939.6</v>
      </c>
      <c r="G76" s="21">
        <f t="shared" ref="G76:H76" si="31">G81+G77</f>
        <v>9242.5</v>
      </c>
      <c r="H76" s="21">
        <f t="shared" si="31"/>
        <v>9558.5</v>
      </c>
    </row>
    <row r="77" spans="1:8" x14ac:dyDescent="0.3">
      <c r="A77" s="9" t="s">
        <v>29</v>
      </c>
      <c r="B77" s="19" t="s">
        <v>27</v>
      </c>
      <c r="C77" s="66" t="s">
        <v>39</v>
      </c>
      <c r="D77" s="20" t="s">
        <v>125</v>
      </c>
      <c r="E77" s="20"/>
      <c r="F77" s="45">
        <f>F78</f>
        <v>1350.7</v>
      </c>
      <c r="G77" s="45">
        <f t="shared" ref="G77:H79" si="32">G78</f>
        <v>1350.7</v>
      </c>
      <c r="H77" s="45">
        <f t="shared" si="32"/>
        <v>1350.7</v>
      </c>
    </row>
    <row r="78" spans="1:8" ht="26.25" customHeight="1" x14ac:dyDescent="0.3">
      <c r="A78" s="9" t="s">
        <v>31</v>
      </c>
      <c r="B78" s="19" t="s">
        <v>27</v>
      </c>
      <c r="C78" s="66" t="s">
        <v>39</v>
      </c>
      <c r="D78" s="20" t="s">
        <v>111</v>
      </c>
      <c r="E78" s="20"/>
      <c r="F78" s="45">
        <f>F79</f>
        <v>1350.7</v>
      </c>
      <c r="G78" s="45">
        <f t="shared" si="32"/>
        <v>1350.7</v>
      </c>
      <c r="H78" s="45">
        <f t="shared" si="32"/>
        <v>1350.7</v>
      </c>
    </row>
    <row r="79" spans="1:8" ht="62.4" x14ac:dyDescent="0.3">
      <c r="A79" s="9" t="s">
        <v>309</v>
      </c>
      <c r="B79" s="19" t="s">
        <v>27</v>
      </c>
      <c r="C79" s="66" t="s">
        <v>39</v>
      </c>
      <c r="D79" s="20" t="s">
        <v>111</v>
      </c>
      <c r="E79" s="20">
        <v>100</v>
      </c>
      <c r="F79" s="45">
        <f>F80</f>
        <v>1350.7</v>
      </c>
      <c r="G79" s="45">
        <f t="shared" si="32"/>
        <v>1350.7</v>
      </c>
      <c r="H79" s="45">
        <f t="shared" si="32"/>
        <v>1350.7</v>
      </c>
    </row>
    <row r="80" spans="1:8" ht="31.2" x14ac:dyDescent="0.3">
      <c r="A80" s="9" t="s">
        <v>30</v>
      </c>
      <c r="B80" s="19" t="s">
        <v>27</v>
      </c>
      <c r="C80" s="66" t="s">
        <v>39</v>
      </c>
      <c r="D80" s="20" t="s">
        <v>111</v>
      </c>
      <c r="E80" s="20">
        <v>120</v>
      </c>
      <c r="F80" s="45">
        <v>1350.7</v>
      </c>
      <c r="G80" s="37">
        <v>1350.7</v>
      </c>
      <c r="H80" s="37">
        <v>1350.7</v>
      </c>
    </row>
    <row r="81" spans="1:8" x14ac:dyDescent="0.3">
      <c r="A81" s="9" t="s">
        <v>102</v>
      </c>
      <c r="B81" s="19" t="s">
        <v>27</v>
      </c>
      <c r="C81" s="19" t="s">
        <v>39</v>
      </c>
      <c r="D81" s="20" t="s">
        <v>103</v>
      </c>
      <c r="E81" s="20"/>
      <c r="F81" s="21">
        <f>F82+F85</f>
        <v>7588.9</v>
      </c>
      <c r="G81" s="21">
        <f>G82+G85</f>
        <v>7891.8</v>
      </c>
      <c r="H81" s="21">
        <f>H82+H85</f>
        <v>8207.7999999999993</v>
      </c>
    </row>
    <row r="82" spans="1:8" x14ac:dyDescent="0.3">
      <c r="A82" s="9" t="s">
        <v>34</v>
      </c>
      <c r="B82" s="19" t="s">
        <v>27</v>
      </c>
      <c r="C82" s="19" t="s">
        <v>39</v>
      </c>
      <c r="D82" s="20" t="s">
        <v>63</v>
      </c>
      <c r="E82" s="20"/>
      <c r="F82" s="21">
        <f>F83</f>
        <v>7584.9</v>
      </c>
      <c r="G82" s="21">
        <f t="shared" ref="F82:H83" si="33">G83</f>
        <v>7887.8</v>
      </c>
      <c r="H82" s="21">
        <f t="shared" si="33"/>
        <v>8203.7999999999993</v>
      </c>
    </row>
    <row r="83" spans="1:8" ht="62.4" x14ac:dyDescent="0.3">
      <c r="A83" s="9" t="s">
        <v>64</v>
      </c>
      <c r="B83" s="19" t="s">
        <v>27</v>
      </c>
      <c r="C83" s="19" t="s">
        <v>39</v>
      </c>
      <c r="D83" s="20" t="s">
        <v>63</v>
      </c>
      <c r="E83" s="20">
        <v>100</v>
      </c>
      <c r="F83" s="21">
        <f t="shared" si="33"/>
        <v>7584.9</v>
      </c>
      <c r="G83" s="21">
        <f t="shared" si="33"/>
        <v>7887.8</v>
      </c>
      <c r="H83" s="21">
        <f>H84</f>
        <v>8203.7999999999993</v>
      </c>
    </row>
    <row r="84" spans="1:8" s="58" customFormat="1" ht="31.2" x14ac:dyDescent="0.3">
      <c r="A84" s="9" t="s">
        <v>30</v>
      </c>
      <c r="B84" s="19" t="s">
        <v>27</v>
      </c>
      <c r="C84" s="19" t="s">
        <v>39</v>
      </c>
      <c r="D84" s="20" t="s">
        <v>63</v>
      </c>
      <c r="E84" s="20">
        <v>120</v>
      </c>
      <c r="F84" s="22">
        <v>7584.9</v>
      </c>
      <c r="G84" s="22">
        <v>7887.8</v>
      </c>
      <c r="H84" s="21">
        <v>8203.7999999999993</v>
      </c>
    </row>
    <row r="85" spans="1:8" ht="31.2" x14ac:dyDescent="0.3">
      <c r="A85" s="9" t="s">
        <v>104</v>
      </c>
      <c r="B85" s="19" t="s">
        <v>27</v>
      </c>
      <c r="C85" s="19" t="s">
        <v>39</v>
      </c>
      <c r="D85" s="20" t="s">
        <v>141</v>
      </c>
      <c r="E85" s="20"/>
      <c r="F85" s="21">
        <f t="shared" ref="F85:H86" si="34">F86</f>
        <v>4</v>
      </c>
      <c r="G85" s="21">
        <f t="shared" si="34"/>
        <v>4</v>
      </c>
      <c r="H85" s="21">
        <f t="shared" si="34"/>
        <v>4</v>
      </c>
    </row>
    <row r="86" spans="1:8" x14ac:dyDescent="0.3">
      <c r="A86" s="9" t="s">
        <v>37</v>
      </c>
      <c r="B86" s="19" t="s">
        <v>27</v>
      </c>
      <c r="C86" s="19" t="s">
        <v>39</v>
      </c>
      <c r="D86" s="20" t="s">
        <v>141</v>
      </c>
      <c r="E86" s="20">
        <v>800</v>
      </c>
      <c r="F86" s="21">
        <f t="shared" si="34"/>
        <v>4</v>
      </c>
      <c r="G86" s="21">
        <f t="shared" si="34"/>
        <v>4</v>
      </c>
      <c r="H86" s="21">
        <f>H87</f>
        <v>4</v>
      </c>
    </row>
    <row r="87" spans="1:8" s="8" customFormat="1" x14ac:dyDescent="0.3">
      <c r="A87" s="29" t="s">
        <v>38</v>
      </c>
      <c r="B87" s="62" t="s">
        <v>27</v>
      </c>
      <c r="C87" s="62" t="s">
        <v>39</v>
      </c>
      <c r="D87" s="30" t="s">
        <v>141</v>
      </c>
      <c r="E87" s="30">
        <v>850</v>
      </c>
      <c r="F87" s="31">
        <v>4</v>
      </c>
      <c r="G87" s="31">
        <v>4</v>
      </c>
      <c r="H87" s="32">
        <v>4</v>
      </c>
    </row>
    <row r="88" spans="1:8" x14ac:dyDescent="0.3">
      <c r="A88" s="18" t="s">
        <v>3</v>
      </c>
      <c r="B88" s="15" t="s">
        <v>27</v>
      </c>
      <c r="C88" s="15" t="s">
        <v>48</v>
      </c>
      <c r="D88" s="16"/>
      <c r="E88" s="16"/>
      <c r="F88" s="17">
        <f t="shared" ref="F88:G91" si="35">F89</f>
        <v>30</v>
      </c>
      <c r="G88" s="17">
        <f t="shared" si="35"/>
        <v>30</v>
      </c>
      <c r="H88" s="17">
        <f>H89</f>
        <v>30</v>
      </c>
    </row>
    <row r="89" spans="1:8" x14ac:dyDescent="0.3">
      <c r="A89" s="9" t="s">
        <v>112</v>
      </c>
      <c r="B89" s="19" t="s">
        <v>27</v>
      </c>
      <c r="C89" s="19" t="s">
        <v>48</v>
      </c>
      <c r="D89" s="20" t="s">
        <v>129</v>
      </c>
      <c r="E89" s="16"/>
      <c r="F89" s="21">
        <f t="shared" si="35"/>
        <v>30</v>
      </c>
      <c r="G89" s="21">
        <f t="shared" si="35"/>
        <v>30</v>
      </c>
      <c r="H89" s="21">
        <f>H90</f>
        <v>30</v>
      </c>
    </row>
    <row r="90" spans="1:8" x14ac:dyDescent="0.3">
      <c r="A90" s="9" t="s">
        <v>113</v>
      </c>
      <c r="B90" s="19" t="s">
        <v>27</v>
      </c>
      <c r="C90" s="19" t="s">
        <v>48</v>
      </c>
      <c r="D90" s="20" t="s">
        <v>140</v>
      </c>
      <c r="E90" s="16"/>
      <c r="F90" s="21">
        <f t="shared" si="35"/>
        <v>30</v>
      </c>
      <c r="G90" s="21">
        <f t="shared" si="35"/>
        <v>30</v>
      </c>
      <c r="H90" s="21">
        <f>H91</f>
        <v>30</v>
      </c>
    </row>
    <row r="91" spans="1:8" x14ac:dyDescent="0.3">
      <c r="A91" s="9" t="s">
        <v>37</v>
      </c>
      <c r="B91" s="19" t="s">
        <v>27</v>
      </c>
      <c r="C91" s="19" t="s">
        <v>48</v>
      </c>
      <c r="D91" s="20" t="s">
        <v>140</v>
      </c>
      <c r="E91" s="20">
        <v>800</v>
      </c>
      <c r="F91" s="21">
        <f t="shared" si="35"/>
        <v>30</v>
      </c>
      <c r="G91" s="21">
        <f t="shared" si="35"/>
        <v>30</v>
      </c>
      <c r="H91" s="21">
        <f>H92</f>
        <v>30</v>
      </c>
    </row>
    <row r="92" spans="1:8" x14ac:dyDescent="0.3">
      <c r="A92" s="24" t="s">
        <v>114</v>
      </c>
      <c r="B92" s="19" t="s">
        <v>27</v>
      </c>
      <c r="C92" s="19" t="s">
        <v>48</v>
      </c>
      <c r="D92" s="20" t="s">
        <v>140</v>
      </c>
      <c r="E92" s="25">
        <v>870</v>
      </c>
      <c r="F92" s="27">
        <v>30</v>
      </c>
      <c r="G92" s="27">
        <v>30</v>
      </c>
      <c r="H92" s="21">
        <v>30</v>
      </c>
    </row>
    <row r="93" spans="1:8" x14ac:dyDescent="0.3">
      <c r="A93" s="18" t="s">
        <v>4</v>
      </c>
      <c r="B93" s="15" t="s">
        <v>27</v>
      </c>
      <c r="C93" s="15">
        <v>13</v>
      </c>
      <c r="D93" s="16"/>
      <c r="E93" s="16"/>
      <c r="F93" s="17">
        <f>F104+F119+F94+F114+F99+F109</f>
        <v>15149.400000000001</v>
      </c>
      <c r="G93" s="17">
        <f t="shared" ref="G93:H93" si="36">G104+G119+G94+G114+G99+G109</f>
        <v>15171.199999999997</v>
      </c>
      <c r="H93" s="17">
        <f t="shared" si="36"/>
        <v>13042.2</v>
      </c>
    </row>
    <row r="94" spans="1:8" ht="48" customHeight="1" x14ac:dyDescent="0.3">
      <c r="A94" s="9" t="s">
        <v>231</v>
      </c>
      <c r="B94" s="19" t="s">
        <v>27</v>
      </c>
      <c r="C94" s="19" t="s">
        <v>52</v>
      </c>
      <c r="D94" s="20" t="s">
        <v>235</v>
      </c>
      <c r="E94" s="20"/>
      <c r="F94" s="21">
        <f>F95</f>
        <v>30</v>
      </c>
      <c r="G94" s="21">
        <f t="shared" ref="G94:H94" si="37">G95</f>
        <v>30</v>
      </c>
      <c r="H94" s="21">
        <f t="shared" si="37"/>
        <v>30</v>
      </c>
    </row>
    <row r="95" spans="1:8" ht="36" customHeight="1" x14ac:dyDescent="0.3">
      <c r="A95" s="9" t="s">
        <v>232</v>
      </c>
      <c r="B95" s="19" t="s">
        <v>27</v>
      </c>
      <c r="C95" s="19" t="s">
        <v>52</v>
      </c>
      <c r="D95" s="20" t="s">
        <v>236</v>
      </c>
      <c r="E95" s="20"/>
      <c r="F95" s="21">
        <f>F96</f>
        <v>30</v>
      </c>
      <c r="G95" s="21">
        <f t="shared" ref="G95:H95" si="38">G96</f>
        <v>30</v>
      </c>
      <c r="H95" s="21">
        <f t="shared" si="38"/>
        <v>30</v>
      </c>
    </row>
    <row r="96" spans="1:8" ht="39" customHeight="1" x14ac:dyDescent="0.3">
      <c r="A96" s="9" t="s">
        <v>233</v>
      </c>
      <c r="B96" s="19" t="s">
        <v>27</v>
      </c>
      <c r="C96" s="19" t="s">
        <v>52</v>
      </c>
      <c r="D96" s="20" t="s">
        <v>234</v>
      </c>
      <c r="E96" s="20"/>
      <c r="F96" s="21">
        <f>F97</f>
        <v>30</v>
      </c>
      <c r="G96" s="21">
        <f t="shared" ref="G96:H96" si="39">G97</f>
        <v>30</v>
      </c>
      <c r="H96" s="21">
        <f t="shared" si="39"/>
        <v>30</v>
      </c>
    </row>
    <row r="97" spans="1:14" ht="31.2" x14ac:dyDescent="0.3">
      <c r="A97" s="9" t="s">
        <v>35</v>
      </c>
      <c r="B97" s="19" t="s">
        <v>27</v>
      </c>
      <c r="C97" s="19" t="s">
        <v>52</v>
      </c>
      <c r="D97" s="20" t="s">
        <v>234</v>
      </c>
      <c r="E97" s="20">
        <v>200</v>
      </c>
      <c r="F97" s="21">
        <f>F98</f>
        <v>30</v>
      </c>
      <c r="G97" s="21">
        <f t="shared" ref="G97:H97" si="40">G98</f>
        <v>30</v>
      </c>
      <c r="H97" s="21">
        <f t="shared" si="40"/>
        <v>30</v>
      </c>
    </row>
    <row r="98" spans="1:14" ht="31.2" x14ac:dyDescent="0.3">
      <c r="A98" s="9" t="s">
        <v>36</v>
      </c>
      <c r="B98" s="19" t="s">
        <v>27</v>
      </c>
      <c r="C98" s="19" t="s">
        <v>52</v>
      </c>
      <c r="D98" s="20" t="s">
        <v>234</v>
      </c>
      <c r="E98" s="20">
        <v>240</v>
      </c>
      <c r="F98" s="21">
        <v>30</v>
      </c>
      <c r="G98" s="21">
        <v>30</v>
      </c>
      <c r="H98" s="21">
        <v>30</v>
      </c>
    </row>
    <row r="99" spans="1:14" ht="33" customHeight="1" x14ac:dyDescent="0.3">
      <c r="A99" s="9" t="s">
        <v>262</v>
      </c>
      <c r="B99" s="19" t="s">
        <v>27</v>
      </c>
      <c r="C99" s="19" t="s">
        <v>52</v>
      </c>
      <c r="D99" s="20" t="s">
        <v>79</v>
      </c>
      <c r="E99" s="20"/>
      <c r="F99" s="21">
        <f>F100</f>
        <v>100</v>
      </c>
      <c r="G99" s="21">
        <f t="shared" ref="G99:H99" si="41">G100</f>
        <v>100</v>
      </c>
      <c r="H99" s="21">
        <f t="shared" si="41"/>
        <v>0</v>
      </c>
    </row>
    <row r="100" spans="1:14" ht="22.5" customHeight="1" x14ac:dyDescent="0.3">
      <c r="A100" s="9" t="s">
        <v>80</v>
      </c>
      <c r="B100" s="19" t="s">
        <v>27</v>
      </c>
      <c r="C100" s="19" t="s">
        <v>52</v>
      </c>
      <c r="D100" s="20" t="s">
        <v>81</v>
      </c>
      <c r="E100" s="20"/>
      <c r="F100" s="21">
        <f>F101</f>
        <v>100</v>
      </c>
      <c r="G100" s="21">
        <f t="shared" ref="G100:H100" si="42">G101</f>
        <v>100</v>
      </c>
      <c r="H100" s="21">
        <f t="shared" si="42"/>
        <v>0</v>
      </c>
    </row>
    <row r="101" spans="1:14" ht="28.5" customHeight="1" x14ac:dyDescent="0.3">
      <c r="A101" s="9" t="s">
        <v>241</v>
      </c>
      <c r="B101" s="19" t="s">
        <v>27</v>
      </c>
      <c r="C101" s="19" t="s">
        <v>52</v>
      </c>
      <c r="D101" s="20" t="s">
        <v>242</v>
      </c>
      <c r="E101" s="20"/>
      <c r="F101" s="21">
        <f>F102</f>
        <v>100</v>
      </c>
      <c r="G101" s="21">
        <f t="shared" ref="G101:H101" si="43">G102</f>
        <v>100</v>
      </c>
      <c r="H101" s="21">
        <f t="shared" si="43"/>
        <v>0</v>
      </c>
    </row>
    <row r="102" spans="1:14" ht="31.2" x14ac:dyDescent="0.3">
      <c r="A102" s="9" t="s">
        <v>35</v>
      </c>
      <c r="B102" s="19" t="s">
        <v>27</v>
      </c>
      <c r="C102" s="19" t="s">
        <v>52</v>
      </c>
      <c r="D102" s="20" t="s">
        <v>242</v>
      </c>
      <c r="E102" s="20">
        <v>200</v>
      </c>
      <c r="F102" s="21">
        <f>F103</f>
        <v>100</v>
      </c>
      <c r="G102" s="21">
        <f t="shared" ref="G102:H102" si="44">G103</f>
        <v>100</v>
      </c>
      <c r="H102" s="21">
        <f t="shared" si="44"/>
        <v>0</v>
      </c>
    </row>
    <row r="103" spans="1:14" ht="31.2" x14ac:dyDescent="0.3">
      <c r="A103" s="9" t="s">
        <v>36</v>
      </c>
      <c r="B103" s="19" t="s">
        <v>27</v>
      </c>
      <c r="C103" s="19" t="s">
        <v>52</v>
      </c>
      <c r="D103" s="20" t="s">
        <v>242</v>
      </c>
      <c r="E103" s="20">
        <v>240</v>
      </c>
      <c r="F103" s="21">
        <v>100</v>
      </c>
      <c r="G103" s="21">
        <v>100</v>
      </c>
      <c r="H103" s="21"/>
    </row>
    <row r="104" spans="1:14" ht="46.8" x14ac:dyDescent="0.3">
      <c r="A104" s="9" t="s">
        <v>255</v>
      </c>
      <c r="B104" s="19" t="s">
        <v>27</v>
      </c>
      <c r="C104" s="19" t="s">
        <v>52</v>
      </c>
      <c r="D104" s="20" t="s">
        <v>97</v>
      </c>
      <c r="E104" s="20"/>
      <c r="F104" s="21">
        <f t="shared" ref="F104:H107" si="45">F105</f>
        <v>4880.3</v>
      </c>
      <c r="G104" s="21">
        <f t="shared" si="45"/>
        <v>4880.3</v>
      </c>
      <c r="H104" s="21">
        <f>H105</f>
        <v>4080.3</v>
      </c>
      <c r="L104" s="4"/>
      <c r="M104" s="4"/>
      <c r="N104" s="4"/>
    </row>
    <row r="105" spans="1:14" ht="31.2" x14ac:dyDescent="0.3">
      <c r="A105" s="9" t="s">
        <v>256</v>
      </c>
      <c r="B105" s="19" t="s">
        <v>27</v>
      </c>
      <c r="C105" s="19" t="s">
        <v>52</v>
      </c>
      <c r="D105" s="20" t="s">
        <v>98</v>
      </c>
      <c r="E105" s="20"/>
      <c r="F105" s="21">
        <f>F106</f>
        <v>4880.3</v>
      </c>
      <c r="G105" s="21">
        <f t="shared" si="45"/>
        <v>4880.3</v>
      </c>
      <c r="H105" s="21">
        <f t="shared" si="45"/>
        <v>4080.3</v>
      </c>
    </row>
    <row r="106" spans="1:14" ht="31.2" x14ac:dyDescent="0.3">
      <c r="A106" s="9" t="s">
        <v>257</v>
      </c>
      <c r="B106" s="19" t="s">
        <v>27</v>
      </c>
      <c r="C106" s="19" t="s">
        <v>52</v>
      </c>
      <c r="D106" s="20" t="s">
        <v>99</v>
      </c>
      <c r="E106" s="20"/>
      <c r="F106" s="21">
        <f t="shared" si="45"/>
        <v>4880.3</v>
      </c>
      <c r="G106" s="21">
        <f t="shared" si="45"/>
        <v>4880.3</v>
      </c>
      <c r="H106" s="21">
        <f>H107</f>
        <v>4080.3</v>
      </c>
    </row>
    <row r="107" spans="1:14" ht="31.2" x14ac:dyDescent="0.3">
      <c r="A107" s="9" t="s">
        <v>35</v>
      </c>
      <c r="B107" s="19" t="s">
        <v>27</v>
      </c>
      <c r="C107" s="19" t="s">
        <v>52</v>
      </c>
      <c r="D107" s="20" t="s">
        <v>99</v>
      </c>
      <c r="E107" s="20">
        <v>200</v>
      </c>
      <c r="F107" s="21">
        <f t="shared" si="45"/>
        <v>4880.3</v>
      </c>
      <c r="G107" s="21">
        <f t="shared" si="45"/>
        <v>4880.3</v>
      </c>
      <c r="H107" s="21">
        <f>H108</f>
        <v>4080.3</v>
      </c>
    </row>
    <row r="108" spans="1:14" s="8" customFormat="1" ht="31.2" x14ac:dyDescent="0.3">
      <c r="A108" s="9" t="s">
        <v>36</v>
      </c>
      <c r="B108" s="19" t="s">
        <v>27</v>
      </c>
      <c r="C108" s="19" t="s">
        <v>52</v>
      </c>
      <c r="D108" s="20" t="s">
        <v>99</v>
      </c>
      <c r="E108" s="20">
        <v>240</v>
      </c>
      <c r="F108" s="23">
        <v>4880.3</v>
      </c>
      <c r="G108" s="22">
        <v>4880.3</v>
      </c>
      <c r="H108" s="21">
        <v>4080.3</v>
      </c>
    </row>
    <row r="109" spans="1:14" s="8" customFormat="1" ht="62.4" x14ac:dyDescent="0.3">
      <c r="A109" s="9" t="s">
        <v>310</v>
      </c>
      <c r="B109" s="19" t="s">
        <v>27</v>
      </c>
      <c r="C109" s="19" t="s">
        <v>52</v>
      </c>
      <c r="D109" s="20" t="s">
        <v>313</v>
      </c>
      <c r="E109" s="20"/>
      <c r="F109" s="45">
        <f>F110</f>
        <v>15</v>
      </c>
      <c r="G109" s="45">
        <f t="shared" ref="G109:H112" si="46">G110</f>
        <v>15</v>
      </c>
      <c r="H109" s="45">
        <f t="shared" si="46"/>
        <v>15</v>
      </c>
    </row>
    <row r="110" spans="1:14" s="8" customFormat="1" ht="46.8" x14ac:dyDescent="0.3">
      <c r="A110" s="9" t="s">
        <v>311</v>
      </c>
      <c r="B110" s="19" t="s">
        <v>27</v>
      </c>
      <c r="C110" s="19" t="s">
        <v>52</v>
      </c>
      <c r="D110" s="20" t="s">
        <v>314</v>
      </c>
      <c r="E110" s="20"/>
      <c r="F110" s="45">
        <f>F111</f>
        <v>15</v>
      </c>
      <c r="G110" s="45">
        <f t="shared" si="46"/>
        <v>15</v>
      </c>
      <c r="H110" s="45">
        <f t="shared" si="46"/>
        <v>15</v>
      </c>
    </row>
    <row r="111" spans="1:14" s="8" customFormat="1" ht="46.8" x14ac:dyDescent="0.3">
      <c r="A111" s="9" t="s">
        <v>312</v>
      </c>
      <c r="B111" s="19" t="s">
        <v>27</v>
      </c>
      <c r="C111" s="19" t="s">
        <v>52</v>
      </c>
      <c r="D111" s="20" t="s">
        <v>315</v>
      </c>
      <c r="E111" s="20"/>
      <c r="F111" s="45">
        <f>F112</f>
        <v>15</v>
      </c>
      <c r="G111" s="45">
        <f t="shared" si="46"/>
        <v>15</v>
      </c>
      <c r="H111" s="45">
        <f t="shared" si="46"/>
        <v>15</v>
      </c>
    </row>
    <row r="112" spans="1:14" s="8" customFormat="1" ht="31.2" x14ac:dyDescent="0.3">
      <c r="A112" s="9" t="s">
        <v>35</v>
      </c>
      <c r="B112" s="19" t="s">
        <v>27</v>
      </c>
      <c r="C112" s="19" t="s">
        <v>52</v>
      </c>
      <c r="D112" s="20" t="s">
        <v>315</v>
      </c>
      <c r="E112" s="20">
        <v>200</v>
      </c>
      <c r="F112" s="45">
        <f>F113</f>
        <v>15</v>
      </c>
      <c r="G112" s="45">
        <f t="shared" si="46"/>
        <v>15</v>
      </c>
      <c r="H112" s="45">
        <f t="shared" si="46"/>
        <v>15</v>
      </c>
    </row>
    <row r="113" spans="1:11" s="8" customFormat="1" ht="31.2" x14ac:dyDescent="0.3">
      <c r="A113" s="9" t="s">
        <v>36</v>
      </c>
      <c r="B113" s="19" t="s">
        <v>27</v>
      </c>
      <c r="C113" s="19" t="s">
        <v>52</v>
      </c>
      <c r="D113" s="20" t="s">
        <v>315</v>
      </c>
      <c r="E113" s="20">
        <v>240</v>
      </c>
      <c r="F113" s="45">
        <v>15</v>
      </c>
      <c r="G113" s="45">
        <v>15</v>
      </c>
      <c r="H113" s="45">
        <v>15</v>
      </c>
    </row>
    <row r="114" spans="1:11" s="8" customFormat="1" ht="32.25" customHeight="1" x14ac:dyDescent="0.3">
      <c r="A114" s="9" t="s">
        <v>238</v>
      </c>
      <c r="B114" s="19" t="s">
        <v>27</v>
      </c>
      <c r="C114" s="19" t="s">
        <v>52</v>
      </c>
      <c r="D114" s="20" t="s">
        <v>159</v>
      </c>
      <c r="E114" s="20"/>
      <c r="F114" s="23">
        <f>F115</f>
        <v>100</v>
      </c>
      <c r="G114" s="23">
        <f t="shared" ref="G114:H114" si="47">G115</f>
        <v>100</v>
      </c>
      <c r="H114" s="23">
        <f t="shared" si="47"/>
        <v>100</v>
      </c>
    </row>
    <row r="115" spans="1:11" s="8" customFormat="1" ht="17.25" customHeight="1" x14ac:dyDescent="0.3">
      <c r="A115" s="9" t="s">
        <v>239</v>
      </c>
      <c r="B115" s="19" t="s">
        <v>27</v>
      </c>
      <c r="C115" s="19" t="s">
        <v>52</v>
      </c>
      <c r="D115" s="20" t="s">
        <v>160</v>
      </c>
      <c r="E115" s="20"/>
      <c r="F115" s="23">
        <f>F116</f>
        <v>100</v>
      </c>
      <c r="G115" s="23">
        <f t="shared" ref="G115:H115" si="48">G116</f>
        <v>100</v>
      </c>
      <c r="H115" s="23">
        <f t="shared" si="48"/>
        <v>100</v>
      </c>
    </row>
    <row r="116" spans="1:11" s="8" customFormat="1" ht="35.25" customHeight="1" x14ac:dyDescent="0.3">
      <c r="A116" s="9" t="s">
        <v>240</v>
      </c>
      <c r="B116" s="19" t="s">
        <v>27</v>
      </c>
      <c r="C116" s="19" t="s">
        <v>52</v>
      </c>
      <c r="D116" s="20" t="s">
        <v>237</v>
      </c>
      <c r="E116" s="20"/>
      <c r="F116" s="23">
        <f>F117</f>
        <v>100</v>
      </c>
      <c r="G116" s="23">
        <f t="shared" ref="G116:H116" si="49">G117</f>
        <v>100</v>
      </c>
      <c r="H116" s="23">
        <f t="shared" si="49"/>
        <v>100</v>
      </c>
    </row>
    <row r="117" spans="1:11" s="8" customFormat="1" ht="31.2" x14ac:dyDescent="0.3">
      <c r="A117" s="9" t="s">
        <v>35</v>
      </c>
      <c r="B117" s="19" t="s">
        <v>27</v>
      </c>
      <c r="C117" s="19" t="s">
        <v>52</v>
      </c>
      <c r="D117" s="20" t="s">
        <v>237</v>
      </c>
      <c r="E117" s="20">
        <v>200</v>
      </c>
      <c r="F117" s="23">
        <f>F118</f>
        <v>100</v>
      </c>
      <c r="G117" s="23">
        <f t="shared" ref="G117:H117" si="50">G118</f>
        <v>100</v>
      </c>
      <c r="H117" s="23">
        <f t="shared" si="50"/>
        <v>100</v>
      </c>
    </row>
    <row r="118" spans="1:11" s="8" customFormat="1" ht="31.2" x14ac:dyDescent="0.3">
      <c r="A118" s="9" t="s">
        <v>36</v>
      </c>
      <c r="B118" s="19" t="s">
        <v>27</v>
      </c>
      <c r="C118" s="19" t="s">
        <v>52</v>
      </c>
      <c r="D118" s="20" t="s">
        <v>237</v>
      </c>
      <c r="E118" s="20">
        <v>240</v>
      </c>
      <c r="F118" s="23">
        <v>100</v>
      </c>
      <c r="G118" s="22">
        <v>100</v>
      </c>
      <c r="H118" s="21">
        <v>100</v>
      </c>
    </row>
    <row r="119" spans="1:11" x14ac:dyDescent="0.3">
      <c r="A119" s="9" t="s">
        <v>5</v>
      </c>
      <c r="B119" s="19" t="s">
        <v>27</v>
      </c>
      <c r="C119" s="19" t="s">
        <v>52</v>
      </c>
      <c r="D119" s="20" t="s">
        <v>66</v>
      </c>
      <c r="E119" s="16"/>
      <c r="F119" s="21">
        <f>F120</f>
        <v>10024.1</v>
      </c>
      <c r="G119" s="21">
        <f t="shared" ref="G119:H119" si="51">G120</f>
        <v>10045.899999999998</v>
      </c>
      <c r="H119" s="21">
        <f t="shared" si="51"/>
        <v>8816.9</v>
      </c>
    </row>
    <row r="120" spans="1:11" ht="31.2" x14ac:dyDescent="0.3">
      <c r="A120" s="29" t="s">
        <v>87</v>
      </c>
      <c r="B120" s="62" t="s">
        <v>27</v>
      </c>
      <c r="C120" s="62" t="s">
        <v>52</v>
      </c>
      <c r="D120" s="30" t="s">
        <v>67</v>
      </c>
      <c r="E120" s="89"/>
      <c r="F120" s="32">
        <f>F121+F123+F125</f>
        <v>10024.1</v>
      </c>
      <c r="G120" s="32">
        <f>G121+G123+G125</f>
        <v>10045.899999999998</v>
      </c>
      <c r="H120" s="32">
        <f>H121+H123+H125</f>
        <v>8816.9</v>
      </c>
    </row>
    <row r="121" spans="1:11" s="90" customFormat="1" ht="62.4" x14ac:dyDescent="0.3">
      <c r="A121" s="9" t="s">
        <v>88</v>
      </c>
      <c r="B121" s="19" t="s">
        <v>27</v>
      </c>
      <c r="C121" s="19" t="s">
        <v>52</v>
      </c>
      <c r="D121" s="20" t="s">
        <v>67</v>
      </c>
      <c r="E121" s="20">
        <v>100</v>
      </c>
      <c r="F121" s="21">
        <f t="shared" ref="F121:H121" si="52">F122</f>
        <v>9612.6</v>
      </c>
      <c r="G121" s="21">
        <f t="shared" si="52"/>
        <v>9935.2999999999993</v>
      </c>
      <c r="H121" s="21">
        <f t="shared" si="52"/>
        <v>8706.1</v>
      </c>
    </row>
    <row r="122" spans="1:11" s="90" customFormat="1" x14ac:dyDescent="0.3">
      <c r="A122" s="9" t="s">
        <v>68</v>
      </c>
      <c r="B122" s="19" t="s">
        <v>27</v>
      </c>
      <c r="C122" s="19" t="s">
        <v>52</v>
      </c>
      <c r="D122" s="20" t="s">
        <v>67</v>
      </c>
      <c r="E122" s="20">
        <v>110</v>
      </c>
      <c r="F122" s="23">
        <v>9612.6</v>
      </c>
      <c r="G122" s="23">
        <v>9935.2999999999993</v>
      </c>
      <c r="H122" s="21">
        <v>8706.1</v>
      </c>
    </row>
    <row r="123" spans="1:11" s="90" customFormat="1" ht="31.2" x14ac:dyDescent="0.3">
      <c r="A123" s="22" t="s">
        <v>35</v>
      </c>
      <c r="B123" s="19" t="s">
        <v>27</v>
      </c>
      <c r="C123" s="19" t="s">
        <v>52</v>
      </c>
      <c r="D123" s="20" t="s">
        <v>67</v>
      </c>
      <c r="E123" s="20">
        <v>200</v>
      </c>
      <c r="F123" s="21">
        <f t="shared" ref="F123:G123" si="53">F124</f>
        <v>393.5</v>
      </c>
      <c r="G123" s="21">
        <f t="shared" si="53"/>
        <v>92.3</v>
      </c>
      <c r="H123" s="21">
        <f>H124</f>
        <v>92.3</v>
      </c>
    </row>
    <row r="124" spans="1:11" s="90" customFormat="1" ht="31.2" x14ac:dyDescent="0.3">
      <c r="A124" s="22" t="s">
        <v>36</v>
      </c>
      <c r="B124" s="19" t="s">
        <v>27</v>
      </c>
      <c r="C124" s="19" t="s">
        <v>52</v>
      </c>
      <c r="D124" s="20" t="s">
        <v>67</v>
      </c>
      <c r="E124" s="20">
        <v>240</v>
      </c>
      <c r="F124" s="22">
        <v>393.5</v>
      </c>
      <c r="G124" s="23">
        <v>92.3</v>
      </c>
      <c r="H124" s="21">
        <v>92.3</v>
      </c>
    </row>
    <row r="125" spans="1:11" s="88" customFormat="1" ht="31.2" x14ac:dyDescent="0.3">
      <c r="A125" s="22" t="s">
        <v>279</v>
      </c>
      <c r="B125" s="19" t="s">
        <v>27</v>
      </c>
      <c r="C125" s="19" t="s">
        <v>52</v>
      </c>
      <c r="D125" s="20" t="s">
        <v>280</v>
      </c>
      <c r="E125" s="20"/>
      <c r="F125" s="45">
        <f>F126</f>
        <v>18</v>
      </c>
      <c r="G125" s="45">
        <f t="shared" ref="G125:H126" si="54">G126</f>
        <v>18.3</v>
      </c>
      <c r="H125" s="45">
        <f t="shared" si="54"/>
        <v>18.5</v>
      </c>
    </row>
    <row r="126" spans="1:11" s="88" customFormat="1" ht="31.2" x14ac:dyDescent="0.3">
      <c r="A126" s="22" t="s">
        <v>35</v>
      </c>
      <c r="B126" s="19" t="s">
        <v>27</v>
      </c>
      <c r="C126" s="19" t="s">
        <v>52</v>
      </c>
      <c r="D126" s="20" t="s">
        <v>280</v>
      </c>
      <c r="E126" s="20">
        <v>200</v>
      </c>
      <c r="F126" s="45">
        <f>F127</f>
        <v>18</v>
      </c>
      <c r="G126" s="45">
        <f t="shared" si="54"/>
        <v>18.3</v>
      </c>
      <c r="H126" s="45">
        <f t="shared" si="54"/>
        <v>18.5</v>
      </c>
    </row>
    <row r="127" spans="1:11" s="88" customFormat="1" ht="31.2" x14ac:dyDescent="0.3">
      <c r="A127" s="22" t="s">
        <v>36</v>
      </c>
      <c r="B127" s="19" t="s">
        <v>27</v>
      </c>
      <c r="C127" s="19" t="s">
        <v>52</v>
      </c>
      <c r="D127" s="20" t="s">
        <v>280</v>
      </c>
      <c r="E127" s="20">
        <v>240</v>
      </c>
      <c r="F127" s="45">
        <v>18</v>
      </c>
      <c r="G127" s="37">
        <v>18.3</v>
      </c>
      <c r="H127" s="37">
        <v>18.5</v>
      </c>
    </row>
    <row r="128" spans="1:11" s="90" customFormat="1" ht="17.399999999999999" x14ac:dyDescent="0.3">
      <c r="A128" s="14" t="s">
        <v>6</v>
      </c>
      <c r="B128" s="15" t="s">
        <v>32</v>
      </c>
      <c r="C128" s="19"/>
      <c r="D128" s="20"/>
      <c r="E128" s="20"/>
      <c r="F128" s="17">
        <f>F129+F135+F141</f>
        <v>29336</v>
      </c>
      <c r="G128" s="17">
        <f>G129+G135+G141</f>
        <v>24488.400000000001</v>
      </c>
      <c r="H128" s="17">
        <f>H129+H135+H141</f>
        <v>22827.5</v>
      </c>
      <c r="I128" s="91"/>
      <c r="J128" s="91"/>
      <c r="K128" s="91"/>
    </row>
    <row r="129" spans="1:11" s="90" customFormat="1" x14ac:dyDescent="0.3">
      <c r="A129" s="22" t="s">
        <v>187</v>
      </c>
      <c r="B129" s="15" t="s">
        <v>32</v>
      </c>
      <c r="C129" s="15" t="s">
        <v>115</v>
      </c>
      <c r="D129" s="20"/>
      <c r="E129" s="20"/>
      <c r="F129" s="92">
        <f>F130</f>
        <v>476.3</v>
      </c>
      <c r="G129" s="92">
        <f t="shared" ref="G129:H133" si="55">G130</f>
        <v>476.3</v>
      </c>
      <c r="H129" s="92">
        <f t="shared" si="55"/>
        <v>476.3</v>
      </c>
      <c r="I129" s="91"/>
      <c r="J129" s="91"/>
      <c r="K129" s="91"/>
    </row>
    <row r="130" spans="1:11" s="90" customFormat="1" x14ac:dyDescent="0.3">
      <c r="A130" s="22" t="s">
        <v>54</v>
      </c>
      <c r="B130" s="19" t="s">
        <v>32</v>
      </c>
      <c r="C130" s="19" t="s">
        <v>115</v>
      </c>
      <c r="D130" s="20" t="s">
        <v>69</v>
      </c>
      <c r="E130" s="20"/>
      <c r="F130" s="45">
        <f>F131</f>
        <v>476.3</v>
      </c>
      <c r="G130" s="45">
        <f t="shared" si="55"/>
        <v>476.3</v>
      </c>
      <c r="H130" s="45">
        <f t="shared" si="55"/>
        <v>476.3</v>
      </c>
      <c r="I130" s="91"/>
      <c r="J130" s="91"/>
      <c r="K130" s="91"/>
    </row>
    <row r="131" spans="1:11" s="90" customFormat="1" x14ac:dyDescent="0.3">
      <c r="A131" s="22" t="s">
        <v>76</v>
      </c>
      <c r="B131" s="19" t="s">
        <v>32</v>
      </c>
      <c r="C131" s="19" t="s">
        <v>115</v>
      </c>
      <c r="D131" s="20" t="s">
        <v>77</v>
      </c>
      <c r="E131" s="20"/>
      <c r="F131" s="45">
        <f>F132</f>
        <v>476.3</v>
      </c>
      <c r="G131" s="45">
        <f t="shared" si="55"/>
        <v>476.3</v>
      </c>
      <c r="H131" s="45">
        <f t="shared" si="55"/>
        <v>476.3</v>
      </c>
      <c r="I131" s="91"/>
      <c r="J131" s="91"/>
      <c r="K131" s="91"/>
    </row>
    <row r="132" spans="1:11" s="8" customFormat="1" ht="62.4" x14ac:dyDescent="0.3">
      <c r="A132" s="24" t="s">
        <v>250</v>
      </c>
      <c r="B132" s="41" t="s">
        <v>32</v>
      </c>
      <c r="C132" s="41" t="s">
        <v>115</v>
      </c>
      <c r="D132" s="25" t="s">
        <v>254</v>
      </c>
      <c r="E132" s="25"/>
      <c r="F132" s="85">
        <f>F133</f>
        <v>476.3</v>
      </c>
      <c r="G132" s="85">
        <f t="shared" si="55"/>
        <v>476.3</v>
      </c>
      <c r="H132" s="85">
        <f t="shared" si="55"/>
        <v>476.3</v>
      </c>
      <c r="I132" s="59"/>
      <c r="J132" s="59"/>
      <c r="K132" s="59"/>
    </row>
    <row r="133" spans="1:11" s="8" customFormat="1" ht="31.2" x14ac:dyDescent="0.3">
      <c r="A133" s="24" t="s">
        <v>35</v>
      </c>
      <c r="B133" s="19" t="s">
        <v>32</v>
      </c>
      <c r="C133" s="19" t="s">
        <v>115</v>
      </c>
      <c r="D133" s="20" t="s">
        <v>254</v>
      </c>
      <c r="E133" s="20">
        <v>200</v>
      </c>
      <c r="F133" s="36">
        <f>F134</f>
        <v>476.3</v>
      </c>
      <c r="G133" s="36">
        <f t="shared" si="55"/>
        <v>476.3</v>
      </c>
      <c r="H133" s="36">
        <f t="shared" si="55"/>
        <v>476.3</v>
      </c>
      <c r="I133" s="59"/>
      <c r="J133" s="59"/>
      <c r="K133" s="59"/>
    </row>
    <row r="134" spans="1:11" s="8" customFormat="1" ht="31.2" x14ac:dyDescent="0.3">
      <c r="A134" s="24" t="s">
        <v>36</v>
      </c>
      <c r="B134" s="19" t="s">
        <v>32</v>
      </c>
      <c r="C134" s="19" t="s">
        <v>115</v>
      </c>
      <c r="D134" s="20" t="s">
        <v>254</v>
      </c>
      <c r="E134" s="20">
        <v>240</v>
      </c>
      <c r="F134" s="36">
        <v>476.3</v>
      </c>
      <c r="G134" s="37">
        <v>476.3</v>
      </c>
      <c r="H134" s="37">
        <v>476.3</v>
      </c>
      <c r="I134" s="59"/>
      <c r="J134" s="59"/>
      <c r="K134" s="59"/>
    </row>
    <row r="135" spans="1:11" x14ac:dyDescent="0.3">
      <c r="A135" s="18" t="s">
        <v>266</v>
      </c>
      <c r="B135" s="38" t="s">
        <v>32</v>
      </c>
      <c r="C135" s="38" t="s">
        <v>39</v>
      </c>
      <c r="D135" s="20"/>
      <c r="E135" s="20"/>
      <c r="F135" s="17">
        <f>F136</f>
        <v>329.2</v>
      </c>
      <c r="G135" s="17">
        <f t="shared" ref="G135:H135" si="56">G136</f>
        <v>329.2</v>
      </c>
      <c r="H135" s="17">
        <f t="shared" si="56"/>
        <v>329.2</v>
      </c>
      <c r="I135" s="4"/>
      <c r="J135" s="4"/>
      <c r="K135" s="4"/>
    </row>
    <row r="136" spans="1:11" ht="46.8" x14ac:dyDescent="0.3">
      <c r="A136" s="9" t="s">
        <v>229</v>
      </c>
      <c r="B136" s="19" t="s">
        <v>32</v>
      </c>
      <c r="C136" s="19" t="s">
        <v>39</v>
      </c>
      <c r="D136" s="20" t="s">
        <v>167</v>
      </c>
      <c r="E136" s="20"/>
      <c r="F136" s="23">
        <f t="shared" ref="F136:H139" si="57">F137</f>
        <v>329.2</v>
      </c>
      <c r="G136" s="23">
        <f t="shared" si="57"/>
        <v>329.2</v>
      </c>
      <c r="H136" s="21">
        <f t="shared" si="57"/>
        <v>329.2</v>
      </c>
    </row>
    <row r="137" spans="1:11" ht="33.75" customHeight="1" x14ac:dyDescent="0.3">
      <c r="A137" s="9" t="s">
        <v>258</v>
      </c>
      <c r="B137" s="19" t="s">
        <v>32</v>
      </c>
      <c r="C137" s="19" t="s">
        <v>39</v>
      </c>
      <c r="D137" s="20" t="s">
        <v>168</v>
      </c>
      <c r="E137" s="20"/>
      <c r="F137" s="23">
        <f t="shared" si="57"/>
        <v>329.2</v>
      </c>
      <c r="G137" s="23">
        <f t="shared" si="57"/>
        <v>329.2</v>
      </c>
      <c r="H137" s="21">
        <f t="shared" si="57"/>
        <v>329.2</v>
      </c>
    </row>
    <row r="138" spans="1:11" ht="46.8" x14ac:dyDescent="0.3">
      <c r="A138" s="39" t="s">
        <v>169</v>
      </c>
      <c r="B138" s="19" t="s">
        <v>32</v>
      </c>
      <c r="C138" s="19" t="s">
        <v>39</v>
      </c>
      <c r="D138" s="20" t="s">
        <v>166</v>
      </c>
      <c r="E138" s="20"/>
      <c r="F138" s="23">
        <f t="shared" si="57"/>
        <v>329.2</v>
      </c>
      <c r="G138" s="23">
        <f t="shared" si="57"/>
        <v>329.2</v>
      </c>
      <c r="H138" s="21">
        <f t="shared" si="57"/>
        <v>329.2</v>
      </c>
    </row>
    <row r="139" spans="1:11" ht="31.2" x14ac:dyDescent="0.3">
      <c r="A139" s="22" t="s">
        <v>35</v>
      </c>
      <c r="B139" s="19" t="s">
        <v>32</v>
      </c>
      <c r="C139" s="19" t="s">
        <v>39</v>
      </c>
      <c r="D139" s="20" t="s">
        <v>166</v>
      </c>
      <c r="E139" s="20">
        <v>200</v>
      </c>
      <c r="F139" s="23">
        <f t="shared" si="57"/>
        <v>329.2</v>
      </c>
      <c r="G139" s="23">
        <f t="shared" si="57"/>
        <v>329.2</v>
      </c>
      <c r="H139" s="21">
        <f t="shared" si="57"/>
        <v>329.2</v>
      </c>
    </row>
    <row r="140" spans="1:11" ht="31.2" x14ac:dyDescent="0.3">
      <c r="A140" s="22" t="s">
        <v>36</v>
      </c>
      <c r="B140" s="19" t="s">
        <v>32</v>
      </c>
      <c r="C140" s="19" t="s">
        <v>39</v>
      </c>
      <c r="D140" s="20" t="s">
        <v>166</v>
      </c>
      <c r="E140" s="20">
        <v>240</v>
      </c>
      <c r="F140" s="23">
        <v>329.2</v>
      </c>
      <c r="G140" s="23">
        <v>329.2</v>
      </c>
      <c r="H140" s="21">
        <v>329.2</v>
      </c>
    </row>
    <row r="141" spans="1:11" x14ac:dyDescent="0.3">
      <c r="A141" s="40" t="s">
        <v>7</v>
      </c>
      <c r="B141" s="38" t="s">
        <v>32</v>
      </c>
      <c r="C141" s="38" t="s">
        <v>41</v>
      </c>
      <c r="D141" s="25"/>
      <c r="E141" s="25"/>
      <c r="F141" s="17">
        <f>F142+F147</f>
        <v>28530.5</v>
      </c>
      <c r="G141" s="17">
        <f t="shared" ref="G141:H141" si="58">G142+G147</f>
        <v>23682.9</v>
      </c>
      <c r="H141" s="17">
        <f t="shared" si="58"/>
        <v>22022</v>
      </c>
      <c r="I141" s="4"/>
      <c r="J141" s="4"/>
      <c r="K141" s="4"/>
    </row>
    <row r="142" spans="1:11" ht="46.8" x14ac:dyDescent="0.3">
      <c r="A142" s="39" t="s">
        <v>263</v>
      </c>
      <c r="B142" s="41" t="s">
        <v>32</v>
      </c>
      <c r="C142" s="41" t="s">
        <v>41</v>
      </c>
      <c r="D142" s="20" t="s">
        <v>147</v>
      </c>
      <c r="E142" s="25"/>
      <c r="F142" s="21">
        <f t="shared" ref="F142:G145" si="59">F143</f>
        <v>9401.5</v>
      </c>
      <c r="G142" s="21">
        <f t="shared" si="59"/>
        <v>9603.9</v>
      </c>
      <c r="H142" s="21">
        <f>H143</f>
        <v>12952</v>
      </c>
      <c r="I142" s="4"/>
      <c r="J142" s="4"/>
      <c r="K142" s="4"/>
    </row>
    <row r="143" spans="1:11" ht="31.2" x14ac:dyDescent="0.3">
      <c r="A143" s="9" t="s">
        <v>264</v>
      </c>
      <c r="B143" s="41" t="s">
        <v>32</v>
      </c>
      <c r="C143" s="41" t="s">
        <v>41</v>
      </c>
      <c r="D143" s="20" t="s">
        <v>148</v>
      </c>
      <c r="E143" s="25"/>
      <c r="F143" s="21">
        <f>F144</f>
        <v>9401.5</v>
      </c>
      <c r="G143" s="21">
        <f>G144</f>
        <v>9603.9</v>
      </c>
      <c r="H143" s="21">
        <f>H144</f>
        <v>12952</v>
      </c>
      <c r="I143" s="4"/>
      <c r="J143" s="4"/>
      <c r="K143" s="4"/>
    </row>
    <row r="144" spans="1:11" ht="31.2" x14ac:dyDescent="0.3">
      <c r="A144" s="39" t="s">
        <v>265</v>
      </c>
      <c r="B144" s="41" t="s">
        <v>32</v>
      </c>
      <c r="C144" s="41" t="s">
        <v>41</v>
      </c>
      <c r="D144" s="20" t="s">
        <v>149</v>
      </c>
      <c r="E144" s="25"/>
      <c r="F144" s="21">
        <f t="shared" si="59"/>
        <v>9401.5</v>
      </c>
      <c r="G144" s="21">
        <f t="shared" si="59"/>
        <v>9603.9</v>
      </c>
      <c r="H144" s="21">
        <f>H145</f>
        <v>12952</v>
      </c>
      <c r="I144" s="4"/>
      <c r="J144" s="4"/>
      <c r="K144" s="4"/>
    </row>
    <row r="145" spans="1:11" ht="31.2" x14ac:dyDescent="0.3">
      <c r="A145" s="9" t="s">
        <v>35</v>
      </c>
      <c r="B145" s="41" t="s">
        <v>32</v>
      </c>
      <c r="C145" s="41" t="s">
        <v>41</v>
      </c>
      <c r="D145" s="20" t="s">
        <v>149</v>
      </c>
      <c r="E145" s="25">
        <v>200</v>
      </c>
      <c r="F145" s="21">
        <f t="shared" si="59"/>
        <v>9401.5</v>
      </c>
      <c r="G145" s="21">
        <f t="shared" si="59"/>
        <v>9603.9</v>
      </c>
      <c r="H145" s="21">
        <f>H146</f>
        <v>12952</v>
      </c>
      <c r="I145" s="4"/>
      <c r="J145" s="4"/>
      <c r="K145" s="4"/>
    </row>
    <row r="146" spans="1:11" ht="31.2" x14ac:dyDescent="0.3">
      <c r="A146" s="9" t="s">
        <v>36</v>
      </c>
      <c r="B146" s="41" t="s">
        <v>32</v>
      </c>
      <c r="C146" s="41" t="s">
        <v>41</v>
      </c>
      <c r="D146" s="20" t="s">
        <v>149</v>
      </c>
      <c r="E146" s="25">
        <v>240</v>
      </c>
      <c r="F146" s="36">
        <v>9401.5</v>
      </c>
      <c r="G146" s="27">
        <v>9603.9</v>
      </c>
      <c r="H146" s="21">
        <v>12952</v>
      </c>
      <c r="I146" s="4"/>
      <c r="J146" s="4"/>
      <c r="K146" s="4"/>
    </row>
    <row r="147" spans="1:11" ht="46.8" x14ac:dyDescent="0.3">
      <c r="A147" s="9" t="s">
        <v>290</v>
      </c>
      <c r="B147" s="41" t="s">
        <v>32</v>
      </c>
      <c r="C147" s="41" t="s">
        <v>41</v>
      </c>
      <c r="D147" s="20" t="s">
        <v>293</v>
      </c>
      <c r="E147" s="25"/>
      <c r="F147" s="36">
        <f>F148</f>
        <v>19129</v>
      </c>
      <c r="G147" s="36">
        <f t="shared" ref="G147:H147" si="60">G148</f>
        <v>14079</v>
      </c>
      <c r="H147" s="36">
        <f t="shared" si="60"/>
        <v>9070</v>
      </c>
      <c r="I147" s="4"/>
      <c r="J147" s="4"/>
      <c r="K147" s="4"/>
    </row>
    <row r="148" spans="1:11" ht="46.8" x14ac:dyDescent="0.3">
      <c r="A148" s="9" t="s">
        <v>291</v>
      </c>
      <c r="B148" s="41" t="s">
        <v>32</v>
      </c>
      <c r="C148" s="41" t="s">
        <v>41</v>
      </c>
      <c r="D148" s="20" t="s">
        <v>294</v>
      </c>
      <c r="E148" s="25"/>
      <c r="F148" s="36">
        <f>F149</f>
        <v>19129</v>
      </c>
      <c r="G148" s="36">
        <f t="shared" ref="G148:H148" si="61">G149</f>
        <v>14079</v>
      </c>
      <c r="H148" s="36">
        <f t="shared" si="61"/>
        <v>9070</v>
      </c>
      <c r="I148" s="4"/>
      <c r="J148" s="4"/>
      <c r="K148" s="4"/>
    </row>
    <row r="149" spans="1:11" ht="62.4" x14ac:dyDescent="0.3">
      <c r="A149" s="64" t="s">
        <v>292</v>
      </c>
      <c r="B149" s="41" t="s">
        <v>32</v>
      </c>
      <c r="C149" s="41" t="s">
        <v>41</v>
      </c>
      <c r="D149" s="20" t="s">
        <v>295</v>
      </c>
      <c r="E149" s="25"/>
      <c r="F149" s="85">
        <f>F151</f>
        <v>19129</v>
      </c>
      <c r="G149" s="85">
        <f t="shared" ref="G149:H149" si="62">G151</f>
        <v>14079</v>
      </c>
      <c r="H149" s="85">
        <f t="shared" si="62"/>
        <v>9070</v>
      </c>
      <c r="I149" s="4"/>
      <c r="J149" s="4"/>
      <c r="K149" s="4"/>
    </row>
    <row r="150" spans="1:11" ht="31.2" x14ac:dyDescent="0.3">
      <c r="A150" s="9" t="s">
        <v>35</v>
      </c>
      <c r="B150" s="41" t="s">
        <v>32</v>
      </c>
      <c r="C150" s="41" t="s">
        <v>41</v>
      </c>
      <c r="D150" s="20" t="s">
        <v>295</v>
      </c>
      <c r="E150" s="25">
        <v>200</v>
      </c>
      <c r="F150" s="85">
        <f>F151</f>
        <v>19129</v>
      </c>
      <c r="G150" s="85">
        <f t="shared" ref="G150:H150" si="63">G151</f>
        <v>14079</v>
      </c>
      <c r="H150" s="85">
        <f t="shared" si="63"/>
        <v>9070</v>
      </c>
      <c r="I150" s="4"/>
      <c r="J150" s="4"/>
      <c r="K150" s="4"/>
    </row>
    <row r="151" spans="1:11" ht="31.2" x14ac:dyDescent="0.3">
      <c r="A151" s="9" t="s">
        <v>36</v>
      </c>
      <c r="B151" s="41" t="s">
        <v>32</v>
      </c>
      <c r="C151" s="41" t="s">
        <v>41</v>
      </c>
      <c r="D151" s="20" t="s">
        <v>295</v>
      </c>
      <c r="E151" s="25">
        <v>240</v>
      </c>
      <c r="F151" s="85">
        <v>19129</v>
      </c>
      <c r="G151" s="27">
        <v>14079</v>
      </c>
      <c r="H151" s="86">
        <v>9070</v>
      </c>
      <c r="I151" s="4"/>
      <c r="J151" s="4"/>
      <c r="K151" s="4"/>
    </row>
    <row r="152" spans="1:11" s="58" customFormat="1" x14ac:dyDescent="0.3">
      <c r="A152" s="18" t="s">
        <v>243</v>
      </c>
      <c r="B152" s="38" t="s">
        <v>115</v>
      </c>
      <c r="C152" s="38"/>
      <c r="D152" s="16"/>
      <c r="E152" s="48"/>
      <c r="F152" s="60">
        <f>F153+F159</f>
        <v>1305</v>
      </c>
      <c r="G152" s="60">
        <f t="shared" ref="G152:H152" si="64">G153+G159</f>
        <v>105</v>
      </c>
      <c r="H152" s="60">
        <f t="shared" si="64"/>
        <v>105</v>
      </c>
      <c r="I152" s="61"/>
      <c r="J152" s="61"/>
      <c r="K152" s="61"/>
    </row>
    <row r="153" spans="1:11" s="8" customFormat="1" x14ac:dyDescent="0.3">
      <c r="A153" s="9" t="s">
        <v>244</v>
      </c>
      <c r="B153" s="41" t="s">
        <v>115</v>
      </c>
      <c r="C153" s="41" t="s">
        <v>27</v>
      </c>
      <c r="D153" s="20"/>
      <c r="E153" s="25"/>
      <c r="F153" s="27">
        <f t="shared" ref="F153:F157" si="65">F154</f>
        <v>105</v>
      </c>
      <c r="G153" s="27">
        <f t="shared" ref="G153:H153" si="66">G154</f>
        <v>105</v>
      </c>
      <c r="H153" s="27">
        <f t="shared" si="66"/>
        <v>105</v>
      </c>
      <c r="I153" s="59"/>
      <c r="J153" s="59"/>
      <c r="K153" s="59"/>
    </row>
    <row r="154" spans="1:11" s="8" customFormat="1" ht="17.25" customHeight="1" x14ac:dyDescent="0.3">
      <c r="A154" s="9" t="s">
        <v>246</v>
      </c>
      <c r="B154" s="41" t="s">
        <v>115</v>
      </c>
      <c r="C154" s="41" t="s">
        <v>27</v>
      </c>
      <c r="D154" s="20" t="s">
        <v>245</v>
      </c>
      <c r="E154" s="25"/>
      <c r="F154" s="27">
        <f t="shared" si="65"/>
        <v>105</v>
      </c>
      <c r="G154" s="27">
        <f t="shared" ref="G154:H154" si="67">G155</f>
        <v>105</v>
      </c>
      <c r="H154" s="27">
        <f t="shared" si="67"/>
        <v>105</v>
      </c>
      <c r="I154" s="59"/>
      <c r="J154" s="59"/>
      <c r="K154" s="59"/>
    </row>
    <row r="155" spans="1:11" s="8" customFormat="1" ht="33" customHeight="1" x14ac:dyDescent="0.3">
      <c r="A155" s="9" t="s">
        <v>267</v>
      </c>
      <c r="B155" s="41" t="s">
        <v>115</v>
      </c>
      <c r="C155" s="41" t="s">
        <v>27</v>
      </c>
      <c r="D155" s="20" t="s">
        <v>247</v>
      </c>
      <c r="E155" s="25"/>
      <c r="F155" s="27">
        <f t="shared" si="65"/>
        <v>105</v>
      </c>
      <c r="G155" s="27">
        <f t="shared" ref="G155:H155" si="68">G156</f>
        <v>105</v>
      </c>
      <c r="H155" s="27">
        <f t="shared" si="68"/>
        <v>105</v>
      </c>
      <c r="I155" s="59"/>
      <c r="J155" s="59"/>
      <c r="K155" s="59"/>
    </row>
    <row r="156" spans="1:11" s="8" customFormat="1" ht="31.5" customHeight="1" x14ac:dyDescent="0.3">
      <c r="A156" s="9" t="s">
        <v>249</v>
      </c>
      <c r="B156" s="41" t="s">
        <v>115</v>
      </c>
      <c r="C156" s="41" t="s">
        <v>27</v>
      </c>
      <c r="D156" s="20" t="s">
        <v>248</v>
      </c>
      <c r="E156" s="25"/>
      <c r="F156" s="27">
        <f t="shared" si="65"/>
        <v>105</v>
      </c>
      <c r="G156" s="27">
        <f t="shared" ref="G156:H156" si="69">G157</f>
        <v>105</v>
      </c>
      <c r="H156" s="27">
        <f t="shared" si="69"/>
        <v>105</v>
      </c>
      <c r="I156" s="59"/>
      <c r="J156" s="59"/>
      <c r="K156" s="59"/>
    </row>
    <row r="157" spans="1:11" s="8" customFormat="1" ht="31.5" customHeight="1" x14ac:dyDescent="0.3">
      <c r="A157" s="9" t="s">
        <v>35</v>
      </c>
      <c r="B157" s="41" t="s">
        <v>115</v>
      </c>
      <c r="C157" s="41" t="s">
        <v>27</v>
      </c>
      <c r="D157" s="20" t="s">
        <v>248</v>
      </c>
      <c r="E157" s="25">
        <v>200</v>
      </c>
      <c r="F157" s="27">
        <f t="shared" si="65"/>
        <v>105</v>
      </c>
      <c r="G157" s="27">
        <f t="shared" ref="G157:H157" si="70">G158</f>
        <v>105</v>
      </c>
      <c r="H157" s="27">
        <f t="shared" si="70"/>
        <v>105</v>
      </c>
      <c r="I157" s="59"/>
      <c r="J157" s="59"/>
      <c r="K157" s="59"/>
    </row>
    <row r="158" spans="1:11" s="8" customFormat="1" ht="31.5" customHeight="1" x14ac:dyDescent="0.3">
      <c r="A158" s="9" t="s">
        <v>36</v>
      </c>
      <c r="B158" s="41" t="s">
        <v>115</v>
      </c>
      <c r="C158" s="41" t="s">
        <v>27</v>
      </c>
      <c r="D158" s="20" t="s">
        <v>248</v>
      </c>
      <c r="E158" s="25">
        <v>240</v>
      </c>
      <c r="F158" s="27">
        <v>105</v>
      </c>
      <c r="G158" s="27">
        <v>105</v>
      </c>
      <c r="H158" s="21">
        <v>105</v>
      </c>
      <c r="I158" s="59"/>
      <c r="J158" s="59"/>
      <c r="K158" s="59"/>
    </row>
    <row r="159" spans="1:11" s="8" customFormat="1" ht="20.25" customHeight="1" x14ac:dyDescent="0.3">
      <c r="A159" s="18" t="s">
        <v>316</v>
      </c>
      <c r="B159" s="38" t="s">
        <v>115</v>
      </c>
      <c r="C159" s="38" t="s">
        <v>40</v>
      </c>
      <c r="D159" s="20"/>
      <c r="E159" s="25"/>
      <c r="F159" s="45">
        <f>F160</f>
        <v>1200</v>
      </c>
      <c r="G159" s="37"/>
      <c r="H159" s="37"/>
      <c r="I159" s="59"/>
      <c r="J159" s="59"/>
      <c r="K159" s="59"/>
    </row>
    <row r="160" spans="1:11" s="8" customFormat="1" ht="16.5" customHeight="1" x14ac:dyDescent="0.3">
      <c r="A160" s="9" t="s">
        <v>246</v>
      </c>
      <c r="B160" s="41" t="s">
        <v>115</v>
      </c>
      <c r="C160" s="41" t="s">
        <v>40</v>
      </c>
      <c r="D160" s="20" t="s">
        <v>245</v>
      </c>
      <c r="E160" s="25"/>
      <c r="F160" s="45">
        <f t="shared" ref="F160:H163" si="71">F161</f>
        <v>1200</v>
      </c>
      <c r="G160" s="45">
        <f t="shared" si="71"/>
        <v>0</v>
      </c>
      <c r="H160" s="45">
        <f t="shared" si="71"/>
        <v>0</v>
      </c>
      <c r="I160" s="59"/>
      <c r="J160" s="59"/>
      <c r="K160" s="59"/>
    </row>
    <row r="161" spans="1:11" s="8" customFormat="1" ht="16.5" customHeight="1" x14ac:dyDescent="0.3">
      <c r="A161" s="9" t="s">
        <v>317</v>
      </c>
      <c r="B161" s="41" t="s">
        <v>115</v>
      </c>
      <c r="C161" s="41" t="s">
        <v>40</v>
      </c>
      <c r="D161" s="20" t="s">
        <v>320</v>
      </c>
      <c r="E161" s="25"/>
      <c r="F161" s="45">
        <f>F162</f>
        <v>1200</v>
      </c>
      <c r="G161" s="45">
        <f t="shared" si="71"/>
        <v>0</v>
      </c>
      <c r="H161" s="45">
        <f t="shared" si="71"/>
        <v>0</v>
      </c>
      <c r="I161" s="59"/>
      <c r="J161" s="59"/>
      <c r="K161" s="59"/>
    </row>
    <row r="162" spans="1:11" s="8" customFormat="1" ht="31.5" customHeight="1" x14ac:dyDescent="0.3">
      <c r="A162" s="9" t="s">
        <v>318</v>
      </c>
      <c r="B162" s="41" t="s">
        <v>115</v>
      </c>
      <c r="C162" s="41" t="s">
        <v>40</v>
      </c>
      <c r="D162" s="20" t="s">
        <v>321</v>
      </c>
      <c r="E162" s="25"/>
      <c r="F162" s="45">
        <f>F163</f>
        <v>1200</v>
      </c>
      <c r="G162" s="45">
        <f t="shared" si="71"/>
        <v>0</v>
      </c>
      <c r="H162" s="45">
        <f t="shared" si="71"/>
        <v>0</v>
      </c>
      <c r="I162" s="59"/>
      <c r="J162" s="59"/>
      <c r="K162" s="59"/>
    </row>
    <row r="163" spans="1:11" s="8" customFormat="1" ht="16.5" customHeight="1" x14ac:dyDescent="0.3">
      <c r="A163" s="9" t="s">
        <v>37</v>
      </c>
      <c r="B163" s="41" t="s">
        <v>115</v>
      </c>
      <c r="C163" s="41" t="s">
        <v>40</v>
      </c>
      <c r="D163" s="20" t="s">
        <v>321</v>
      </c>
      <c r="E163" s="25">
        <v>800</v>
      </c>
      <c r="F163" s="45">
        <f>F164</f>
        <v>1200</v>
      </c>
      <c r="G163" s="45">
        <f t="shared" si="71"/>
        <v>0</v>
      </c>
      <c r="H163" s="45">
        <f t="shared" si="71"/>
        <v>0</v>
      </c>
      <c r="I163" s="59"/>
      <c r="J163" s="59"/>
      <c r="K163" s="59"/>
    </row>
    <row r="164" spans="1:11" s="8" customFormat="1" ht="46.5" customHeight="1" x14ac:dyDescent="0.3">
      <c r="A164" s="9" t="s">
        <v>319</v>
      </c>
      <c r="B164" s="41" t="s">
        <v>115</v>
      </c>
      <c r="C164" s="41" t="s">
        <v>40</v>
      </c>
      <c r="D164" s="20" t="s">
        <v>321</v>
      </c>
      <c r="E164" s="25">
        <v>810</v>
      </c>
      <c r="F164" s="45">
        <v>1200</v>
      </c>
      <c r="G164" s="37">
        <v>0</v>
      </c>
      <c r="H164" s="37">
        <v>0</v>
      </c>
      <c r="I164" s="59"/>
      <c r="J164" s="59"/>
      <c r="K164" s="59"/>
    </row>
    <row r="165" spans="1:11" s="2" customFormat="1" ht="17.399999999999999" x14ac:dyDescent="0.3">
      <c r="A165" s="14" t="s">
        <v>9</v>
      </c>
      <c r="B165" s="15" t="s">
        <v>43</v>
      </c>
      <c r="C165" s="15"/>
      <c r="D165" s="16"/>
      <c r="E165" s="16"/>
      <c r="F165" s="17">
        <f>F166+F197+F319+F298+F265</f>
        <v>383987.1</v>
      </c>
      <c r="G165" s="17">
        <f>G166+G197+G319+G298+G265</f>
        <v>335610.3</v>
      </c>
      <c r="H165" s="17">
        <f>H166+H197+H319+H298+H265</f>
        <v>335388.40000000002</v>
      </c>
      <c r="I165" s="7">
        <f>F165+F351+F403</f>
        <v>459777.29999999993</v>
      </c>
      <c r="J165" s="7">
        <f>G165+G351+G403</f>
        <v>390766.19999999995</v>
      </c>
      <c r="K165" s="7">
        <f>H165+H351+H403</f>
        <v>390544.3</v>
      </c>
    </row>
    <row r="166" spans="1:11" x14ac:dyDescent="0.3">
      <c r="A166" s="18" t="s">
        <v>13</v>
      </c>
      <c r="B166" s="15" t="s">
        <v>43</v>
      </c>
      <c r="C166" s="15" t="s">
        <v>27</v>
      </c>
      <c r="D166" s="16"/>
      <c r="E166" s="16"/>
      <c r="F166" s="17">
        <f>F167+F185+F193</f>
        <v>69017.100000000006</v>
      </c>
      <c r="G166" s="17">
        <f>G167+G185+G193</f>
        <v>57909.9</v>
      </c>
      <c r="H166" s="17">
        <f>H167+H185+H193</f>
        <v>57909.9</v>
      </c>
    </row>
    <row r="167" spans="1:11" ht="31.2" x14ac:dyDescent="0.3">
      <c r="A167" s="9" t="s">
        <v>251</v>
      </c>
      <c r="B167" s="19" t="s">
        <v>43</v>
      </c>
      <c r="C167" s="19" t="s">
        <v>27</v>
      </c>
      <c r="D167" s="20" t="s">
        <v>73</v>
      </c>
      <c r="E167" s="20"/>
      <c r="F167" s="21">
        <f>F168</f>
        <v>33188.699999999997</v>
      </c>
      <c r="G167" s="21">
        <f t="shared" ref="G167:H167" si="72">G168</f>
        <v>22081.5</v>
      </c>
      <c r="H167" s="21">
        <f t="shared" si="72"/>
        <v>22081.5</v>
      </c>
    </row>
    <row r="168" spans="1:11" ht="31.2" x14ac:dyDescent="0.3">
      <c r="A168" s="9" t="s">
        <v>188</v>
      </c>
      <c r="B168" s="19" t="s">
        <v>43</v>
      </c>
      <c r="C168" s="19" t="s">
        <v>27</v>
      </c>
      <c r="D168" s="20" t="s">
        <v>74</v>
      </c>
      <c r="E168" s="20"/>
      <c r="F168" s="21">
        <f t="shared" ref="F168:H183" si="73">F169</f>
        <v>33188.699999999997</v>
      </c>
      <c r="G168" s="21">
        <f t="shared" si="73"/>
        <v>22081.5</v>
      </c>
      <c r="H168" s="21">
        <f t="shared" si="73"/>
        <v>22081.5</v>
      </c>
    </row>
    <row r="169" spans="1:11" ht="31.2" x14ac:dyDescent="0.3">
      <c r="A169" s="9" t="s">
        <v>189</v>
      </c>
      <c r="B169" s="19" t="s">
        <v>43</v>
      </c>
      <c r="C169" s="19" t="s">
        <v>27</v>
      </c>
      <c r="D169" s="20" t="s">
        <v>75</v>
      </c>
      <c r="E169" s="20"/>
      <c r="F169" s="21">
        <f>F182+F173+F170+F176+F179</f>
        <v>33188.699999999997</v>
      </c>
      <c r="G169" s="21">
        <f t="shared" ref="G169:H169" si="74">G182+G173+G170+G176+G179</f>
        <v>22081.5</v>
      </c>
      <c r="H169" s="21">
        <f t="shared" si="74"/>
        <v>22081.5</v>
      </c>
    </row>
    <row r="170" spans="1:11" ht="31.2" x14ac:dyDescent="0.3">
      <c r="A170" s="9" t="s">
        <v>334</v>
      </c>
      <c r="B170" s="19" t="s">
        <v>43</v>
      </c>
      <c r="C170" s="19" t="s">
        <v>27</v>
      </c>
      <c r="D170" s="20" t="s">
        <v>335</v>
      </c>
      <c r="E170" s="20"/>
      <c r="F170" s="36">
        <f>F171</f>
        <v>9234.4</v>
      </c>
      <c r="G170" s="36">
        <f t="shared" ref="G170:H171" si="75">G171</f>
        <v>0</v>
      </c>
      <c r="H170" s="36">
        <f t="shared" si="75"/>
        <v>0</v>
      </c>
    </row>
    <row r="171" spans="1:11" ht="31.2" x14ac:dyDescent="0.3">
      <c r="A171" s="9" t="s">
        <v>44</v>
      </c>
      <c r="B171" s="19" t="s">
        <v>43</v>
      </c>
      <c r="C171" s="19" t="s">
        <v>27</v>
      </c>
      <c r="D171" s="20" t="s">
        <v>335</v>
      </c>
      <c r="E171" s="20">
        <v>600</v>
      </c>
      <c r="F171" s="36">
        <f>F172</f>
        <v>9234.4</v>
      </c>
      <c r="G171" s="36">
        <f t="shared" si="75"/>
        <v>0</v>
      </c>
      <c r="H171" s="36">
        <f t="shared" si="75"/>
        <v>0</v>
      </c>
    </row>
    <row r="172" spans="1:11" x14ac:dyDescent="0.3">
      <c r="A172" s="9" t="s">
        <v>45</v>
      </c>
      <c r="B172" s="19" t="s">
        <v>43</v>
      </c>
      <c r="C172" s="19" t="s">
        <v>27</v>
      </c>
      <c r="D172" s="20" t="s">
        <v>335</v>
      </c>
      <c r="E172" s="20">
        <v>610</v>
      </c>
      <c r="F172" s="72">
        <v>9234.4</v>
      </c>
      <c r="G172" s="21">
        <v>0</v>
      </c>
      <c r="H172" s="21">
        <v>0</v>
      </c>
    </row>
    <row r="173" spans="1:11" ht="31.2" x14ac:dyDescent="0.3">
      <c r="A173" s="9" t="s">
        <v>325</v>
      </c>
      <c r="B173" s="19" t="s">
        <v>43</v>
      </c>
      <c r="C173" s="19" t="s">
        <v>27</v>
      </c>
      <c r="D173" s="20" t="s">
        <v>336</v>
      </c>
      <c r="E173" s="20"/>
      <c r="F173" s="36">
        <f>F174</f>
        <v>443</v>
      </c>
      <c r="G173" s="36">
        <f t="shared" ref="G173:H174" si="76">G174</f>
        <v>0</v>
      </c>
      <c r="H173" s="36">
        <f t="shared" si="76"/>
        <v>0</v>
      </c>
    </row>
    <row r="174" spans="1:11" ht="31.2" x14ac:dyDescent="0.3">
      <c r="A174" s="9" t="s">
        <v>44</v>
      </c>
      <c r="B174" s="19" t="s">
        <v>43</v>
      </c>
      <c r="C174" s="19" t="s">
        <v>27</v>
      </c>
      <c r="D174" s="20" t="s">
        <v>336</v>
      </c>
      <c r="E174" s="20">
        <v>600</v>
      </c>
      <c r="F174" s="36">
        <f>F175</f>
        <v>443</v>
      </c>
      <c r="G174" s="36">
        <f t="shared" si="76"/>
        <v>0</v>
      </c>
      <c r="H174" s="36">
        <f t="shared" si="76"/>
        <v>0</v>
      </c>
    </row>
    <row r="175" spans="1:11" x14ac:dyDescent="0.3">
      <c r="A175" s="9" t="s">
        <v>45</v>
      </c>
      <c r="B175" s="19" t="s">
        <v>43</v>
      </c>
      <c r="C175" s="19" t="s">
        <v>27</v>
      </c>
      <c r="D175" s="20" t="s">
        <v>336</v>
      </c>
      <c r="E175" s="20">
        <v>610</v>
      </c>
      <c r="F175" s="36">
        <v>443</v>
      </c>
      <c r="G175" s="21">
        <v>0</v>
      </c>
      <c r="H175" s="21">
        <v>0</v>
      </c>
    </row>
    <row r="176" spans="1:11" ht="31.2" x14ac:dyDescent="0.3">
      <c r="A176" s="9" t="s">
        <v>338</v>
      </c>
      <c r="B176" s="19" t="s">
        <v>43</v>
      </c>
      <c r="C176" s="19" t="s">
        <v>27</v>
      </c>
      <c r="D176" s="20" t="s">
        <v>339</v>
      </c>
      <c r="E176" s="20"/>
      <c r="F176" s="36">
        <f t="shared" ref="F176:H177" si="77">F177</f>
        <v>285.60000000000002</v>
      </c>
      <c r="G176" s="36">
        <f t="shared" si="77"/>
        <v>0</v>
      </c>
      <c r="H176" s="36">
        <f t="shared" si="77"/>
        <v>0</v>
      </c>
    </row>
    <row r="177" spans="1:8" ht="31.2" x14ac:dyDescent="0.3">
      <c r="A177" s="9" t="s">
        <v>44</v>
      </c>
      <c r="B177" s="19" t="s">
        <v>43</v>
      </c>
      <c r="C177" s="19" t="s">
        <v>27</v>
      </c>
      <c r="D177" s="20" t="s">
        <v>339</v>
      </c>
      <c r="E177" s="20">
        <v>600</v>
      </c>
      <c r="F177" s="36">
        <f t="shared" si="77"/>
        <v>285.60000000000002</v>
      </c>
      <c r="G177" s="36">
        <f t="shared" si="77"/>
        <v>0</v>
      </c>
      <c r="H177" s="36">
        <f t="shared" si="77"/>
        <v>0</v>
      </c>
    </row>
    <row r="178" spans="1:8" x14ac:dyDescent="0.3">
      <c r="A178" s="9" t="s">
        <v>45</v>
      </c>
      <c r="B178" s="19" t="s">
        <v>43</v>
      </c>
      <c r="C178" s="19" t="s">
        <v>27</v>
      </c>
      <c r="D178" s="20" t="s">
        <v>339</v>
      </c>
      <c r="E178" s="20">
        <v>610</v>
      </c>
      <c r="F178" s="36">
        <v>285.60000000000002</v>
      </c>
      <c r="G178" s="21">
        <v>0</v>
      </c>
      <c r="H178" s="21">
        <v>0</v>
      </c>
    </row>
    <row r="179" spans="1:8" ht="31.2" x14ac:dyDescent="0.3">
      <c r="A179" s="9" t="s">
        <v>288</v>
      </c>
      <c r="B179" s="19" t="s">
        <v>43</v>
      </c>
      <c r="C179" s="19" t="s">
        <v>27</v>
      </c>
      <c r="D179" s="20" t="s">
        <v>337</v>
      </c>
      <c r="E179" s="20"/>
      <c r="F179" s="36">
        <f>F180</f>
        <v>443</v>
      </c>
      <c r="G179" s="36">
        <f t="shared" ref="G179:H180" si="78">G180</f>
        <v>0</v>
      </c>
      <c r="H179" s="36">
        <f t="shared" si="78"/>
        <v>0</v>
      </c>
    </row>
    <row r="180" spans="1:8" ht="31.2" x14ac:dyDescent="0.3">
      <c r="A180" s="9" t="s">
        <v>44</v>
      </c>
      <c r="B180" s="19" t="s">
        <v>43</v>
      </c>
      <c r="C180" s="19" t="s">
        <v>27</v>
      </c>
      <c r="D180" s="20" t="s">
        <v>337</v>
      </c>
      <c r="E180" s="20">
        <v>600</v>
      </c>
      <c r="F180" s="36">
        <f>F181</f>
        <v>443</v>
      </c>
      <c r="G180" s="36">
        <f t="shared" si="78"/>
        <v>0</v>
      </c>
      <c r="H180" s="36">
        <f t="shared" si="78"/>
        <v>0</v>
      </c>
    </row>
    <row r="181" spans="1:8" x14ac:dyDescent="0.3">
      <c r="A181" s="9" t="s">
        <v>45</v>
      </c>
      <c r="B181" s="19" t="s">
        <v>43</v>
      </c>
      <c r="C181" s="19" t="s">
        <v>27</v>
      </c>
      <c r="D181" s="20" t="s">
        <v>337</v>
      </c>
      <c r="E181" s="20">
        <v>610</v>
      </c>
      <c r="F181" s="36">
        <v>443</v>
      </c>
      <c r="G181" s="21">
        <v>0</v>
      </c>
      <c r="H181" s="21">
        <v>0</v>
      </c>
    </row>
    <row r="182" spans="1:8" ht="31.2" x14ac:dyDescent="0.3">
      <c r="A182" s="9" t="s">
        <v>190</v>
      </c>
      <c r="B182" s="19" t="s">
        <v>43</v>
      </c>
      <c r="C182" s="19" t="s">
        <v>27</v>
      </c>
      <c r="D182" s="20" t="s">
        <v>191</v>
      </c>
      <c r="E182" s="20"/>
      <c r="F182" s="21">
        <f>F183</f>
        <v>22782.7</v>
      </c>
      <c r="G182" s="21">
        <f t="shared" si="73"/>
        <v>22081.5</v>
      </c>
      <c r="H182" s="21">
        <f t="shared" si="73"/>
        <v>22081.5</v>
      </c>
    </row>
    <row r="183" spans="1:8" ht="31.2" x14ac:dyDescent="0.3">
      <c r="A183" s="9" t="s">
        <v>44</v>
      </c>
      <c r="B183" s="19" t="s">
        <v>43</v>
      </c>
      <c r="C183" s="19" t="s">
        <v>27</v>
      </c>
      <c r="D183" s="20" t="s">
        <v>191</v>
      </c>
      <c r="E183" s="20">
        <v>600</v>
      </c>
      <c r="F183" s="21">
        <f t="shared" si="73"/>
        <v>22782.7</v>
      </c>
      <c r="G183" s="21">
        <f t="shared" si="73"/>
        <v>22081.5</v>
      </c>
      <c r="H183" s="21">
        <f t="shared" si="73"/>
        <v>22081.5</v>
      </c>
    </row>
    <row r="184" spans="1:8" s="8" customFormat="1" x14ac:dyDescent="0.3">
      <c r="A184" s="9" t="s">
        <v>45</v>
      </c>
      <c r="B184" s="19" t="s">
        <v>43</v>
      </c>
      <c r="C184" s="19" t="s">
        <v>27</v>
      </c>
      <c r="D184" s="20" t="s">
        <v>191</v>
      </c>
      <c r="E184" s="20">
        <v>610</v>
      </c>
      <c r="F184" s="36">
        <v>22782.7</v>
      </c>
      <c r="G184" s="22">
        <v>22081.5</v>
      </c>
      <c r="H184" s="21">
        <v>22081.5</v>
      </c>
    </row>
    <row r="185" spans="1:8" ht="21.75" customHeight="1" x14ac:dyDescent="0.3">
      <c r="A185" s="9" t="s">
        <v>54</v>
      </c>
      <c r="B185" s="19" t="s">
        <v>43</v>
      </c>
      <c r="C185" s="19" t="s">
        <v>27</v>
      </c>
      <c r="D185" s="20" t="s">
        <v>69</v>
      </c>
      <c r="E185" s="20"/>
      <c r="F185" s="21">
        <f>F186</f>
        <v>35328.400000000001</v>
      </c>
      <c r="G185" s="21">
        <f t="shared" ref="G185:H185" si="79">G186</f>
        <v>35328.400000000001</v>
      </c>
      <c r="H185" s="21">
        <f t="shared" si="79"/>
        <v>35328.400000000001</v>
      </c>
    </row>
    <row r="186" spans="1:8" x14ac:dyDescent="0.3">
      <c r="A186" s="9" t="s">
        <v>76</v>
      </c>
      <c r="B186" s="19" t="s">
        <v>43</v>
      </c>
      <c r="C186" s="19" t="s">
        <v>27</v>
      </c>
      <c r="D186" s="20" t="s">
        <v>77</v>
      </c>
      <c r="E186" s="20"/>
      <c r="F186" s="21">
        <f>F187+F190</f>
        <v>35328.400000000001</v>
      </c>
      <c r="G186" s="21">
        <f>G187+G190</f>
        <v>35328.400000000001</v>
      </c>
      <c r="H186" s="21">
        <f>H187+H190</f>
        <v>35328.400000000001</v>
      </c>
    </row>
    <row r="187" spans="1:8" ht="31.2" x14ac:dyDescent="0.3">
      <c r="A187" s="9" t="s">
        <v>14</v>
      </c>
      <c r="B187" s="19" t="s">
        <v>43</v>
      </c>
      <c r="C187" s="19" t="s">
        <v>27</v>
      </c>
      <c r="D187" s="20" t="s">
        <v>93</v>
      </c>
      <c r="E187" s="20"/>
      <c r="F187" s="21">
        <f>F188</f>
        <v>34610.800000000003</v>
      </c>
      <c r="G187" s="21">
        <f>G188</f>
        <v>34610.800000000003</v>
      </c>
      <c r="H187" s="21">
        <f>H188</f>
        <v>34610.800000000003</v>
      </c>
    </row>
    <row r="188" spans="1:8" ht="31.2" x14ac:dyDescent="0.3">
      <c r="A188" s="9" t="s">
        <v>44</v>
      </c>
      <c r="B188" s="19" t="s">
        <v>43</v>
      </c>
      <c r="C188" s="19" t="s">
        <v>27</v>
      </c>
      <c r="D188" s="20" t="s">
        <v>93</v>
      </c>
      <c r="E188" s="20">
        <v>600</v>
      </c>
      <c r="F188" s="21">
        <f t="shared" ref="F188:G188" si="80">F189</f>
        <v>34610.800000000003</v>
      </c>
      <c r="G188" s="21">
        <f t="shared" si="80"/>
        <v>34610.800000000003</v>
      </c>
      <c r="H188" s="21">
        <f>H189</f>
        <v>34610.800000000003</v>
      </c>
    </row>
    <row r="189" spans="1:8" x14ac:dyDescent="0.3">
      <c r="A189" s="9" t="s">
        <v>45</v>
      </c>
      <c r="B189" s="19" t="s">
        <v>43</v>
      </c>
      <c r="C189" s="19" t="s">
        <v>27</v>
      </c>
      <c r="D189" s="20" t="s">
        <v>93</v>
      </c>
      <c r="E189" s="20">
        <v>610</v>
      </c>
      <c r="F189" s="22">
        <v>34610.800000000003</v>
      </c>
      <c r="G189" s="22">
        <v>34610.800000000003</v>
      </c>
      <c r="H189" s="21">
        <v>34610.800000000003</v>
      </c>
    </row>
    <row r="190" spans="1:8" ht="62.4" x14ac:dyDescent="0.3">
      <c r="A190" s="9" t="s">
        <v>78</v>
      </c>
      <c r="B190" s="19" t="s">
        <v>43</v>
      </c>
      <c r="C190" s="19" t="s">
        <v>27</v>
      </c>
      <c r="D190" s="20" t="s">
        <v>94</v>
      </c>
      <c r="E190" s="20"/>
      <c r="F190" s="21">
        <f>F191</f>
        <v>717.6</v>
      </c>
      <c r="G190" s="21">
        <f t="shared" ref="G190:H190" si="81">G191</f>
        <v>717.6</v>
      </c>
      <c r="H190" s="21">
        <f t="shared" si="81"/>
        <v>717.6</v>
      </c>
    </row>
    <row r="191" spans="1:8" ht="31.2" x14ac:dyDescent="0.3">
      <c r="A191" s="9" t="s">
        <v>44</v>
      </c>
      <c r="B191" s="19" t="s">
        <v>43</v>
      </c>
      <c r="C191" s="19" t="s">
        <v>27</v>
      </c>
      <c r="D191" s="20" t="s">
        <v>94</v>
      </c>
      <c r="E191" s="20">
        <v>600</v>
      </c>
      <c r="F191" s="21">
        <f t="shared" ref="F191:G191" si="82">F192</f>
        <v>717.6</v>
      </c>
      <c r="G191" s="21">
        <f t="shared" si="82"/>
        <v>717.6</v>
      </c>
      <c r="H191" s="21">
        <f>H192</f>
        <v>717.6</v>
      </c>
    </row>
    <row r="192" spans="1:8" x14ac:dyDescent="0.3">
      <c r="A192" s="9" t="s">
        <v>45</v>
      </c>
      <c r="B192" s="19" t="s">
        <v>43</v>
      </c>
      <c r="C192" s="19" t="s">
        <v>27</v>
      </c>
      <c r="D192" s="20" t="s">
        <v>94</v>
      </c>
      <c r="E192" s="20">
        <v>610</v>
      </c>
      <c r="F192" s="23">
        <v>717.6</v>
      </c>
      <c r="G192" s="23">
        <v>717.6</v>
      </c>
      <c r="H192" s="21">
        <v>717.6</v>
      </c>
    </row>
    <row r="193" spans="1:8" ht="31.2" x14ac:dyDescent="0.3">
      <c r="A193" s="9" t="s">
        <v>298</v>
      </c>
      <c r="B193" s="19" t="s">
        <v>43</v>
      </c>
      <c r="C193" s="19" t="s">
        <v>27</v>
      </c>
      <c r="D193" s="20" t="s">
        <v>299</v>
      </c>
      <c r="E193" s="20"/>
      <c r="F193" s="36">
        <f>F194</f>
        <v>500</v>
      </c>
      <c r="G193" s="36">
        <f t="shared" ref="G193:H193" si="83">G194</f>
        <v>500</v>
      </c>
      <c r="H193" s="36">
        <f t="shared" si="83"/>
        <v>500</v>
      </c>
    </row>
    <row r="194" spans="1:8" ht="31.2" x14ac:dyDescent="0.3">
      <c r="A194" s="9" t="s">
        <v>190</v>
      </c>
      <c r="B194" s="19" t="s">
        <v>43</v>
      </c>
      <c r="C194" s="19" t="s">
        <v>27</v>
      </c>
      <c r="D194" s="20" t="s">
        <v>300</v>
      </c>
      <c r="E194" s="20"/>
      <c r="F194" s="36">
        <f>F195</f>
        <v>500</v>
      </c>
      <c r="G194" s="36">
        <f t="shared" ref="G194:H194" si="84">G195</f>
        <v>500</v>
      </c>
      <c r="H194" s="36">
        <f t="shared" si="84"/>
        <v>500</v>
      </c>
    </row>
    <row r="195" spans="1:8" ht="31.2" x14ac:dyDescent="0.3">
      <c r="A195" s="9" t="s">
        <v>44</v>
      </c>
      <c r="B195" s="19" t="s">
        <v>43</v>
      </c>
      <c r="C195" s="19" t="s">
        <v>27</v>
      </c>
      <c r="D195" s="20" t="s">
        <v>300</v>
      </c>
      <c r="E195" s="20">
        <v>600</v>
      </c>
      <c r="F195" s="36">
        <f>F196</f>
        <v>500</v>
      </c>
      <c r="G195" s="36">
        <f t="shared" ref="G195:H195" si="85">G196</f>
        <v>500</v>
      </c>
      <c r="H195" s="36">
        <f t="shared" si="85"/>
        <v>500</v>
      </c>
    </row>
    <row r="196" spans="1:8" x14ac:dyDescent="0.3">
      <c r="A196" s="9" t="s">
        <v>45</v>
      </c>
      <c r="B196" s="19" t="s">
        <v>43</v>
      </c>
      <c r="C196" s="19" t="s">
        <v>27</v>
      </c>
      <c r="D196" s="20" t="s">
        <v>300</v>
      </c>
      <c r="E196" s="20">
        <v>610</v>
      </c>
      <c r="F196" s="36">
        <v>500</v>
      </c>
      <c r="G196" s="23">
        <v>500</v>
      </c>
      <c r="H196" s="21">
        <v>500</v>
      </c>
    </row>
    <row r="197" spans="1:8" x14ac:dyDescent="0.3">
      <c r="A197" s="18" t="s">
        <v>15</v>
      </c>
      <c r="B197" s="15" t="s">
        <v>43</v>
      </c>
      <c r="C197" s="15" t="s">
        <v>40</v>
      </c>
      <c r="D197" s="20"/>
      <c r="E197" s="16"/>
      <c r="F197" s="17">
        <f>F198+F247+F242</f>
        <v>275353.59999999998</v>
      </c>
      <c r="G197" s="17">
        <f>G198+G247+G242</f>
        <v>247312.69999999998</v>
      </c>
      <c r="H197" s="17">
        <f>H198+H247+H242</f>
        <v>246843.6</v>
      </c>
    </row>
    <row r="198" spans="1:8" ht="31.2" x14ac:dyDescent="0.3">
      <c r="A198" s="9" t="s">
        <v>251</v>
      </c>
      <c r="B198" s="19" t="s">
        <v>43</v>
      </c>
      <c r="C198" s="19" t="s">
        <v>40</v>
      </c>
      <c r="D198" s="20" t="s">
        <v>73</v>
      </c>
      <c r="E198" s="20"/>
      <c r="F198" s="21">
        <f>F199</f>
        <v>61635.100000000006</v>
      </c>
      <c r="G198" s="21">
        <f t="shared" ref="G198:H198" si="86">G199</f>
        <v>44097.599999999999</v>
      </c>
      <c r="H198" s="21">
        <f t="shared" si="86"/>
        <v>43797.599999999999</v>
      </c>
    </row>
    <row r="199" spans="1:8" ht="31.2" x14ac:dyDescent="0.3">
      <c r="A199" s="43" t="s">
        <v>196</v>
      </c>
      <c r="B199" s="19" t="s">
        <v>43</v>
      </c>
      <c r="C199" s="19" t="s">
        <v>40</v>
      </c>
      <c r="D199" s="20" t="s">
        <v>170</v>
      </c>
      <c r="E199" s="20"/>
      <c r="F199" s="21">
        <f>F200+F222+F235</f>
        <v>61635.100000000006</v>
      </c>
      <c r="G199" s="21">
        <f t="shared" ref="G199:H199" si="87">G200+G222+G235</f>
        <v>44097.599999999999</v>
      </c>
      <c r="H199" s="21">
        <f t="shared" si="87"/>
        <v>43797.599999999999</v>
      </c>
    </row>
    <row r="200" spans="1:8" ht="31.2" x14ac:dyDescent="0.3">
      <c r="A200" s="43" t="s">
        <v>197</v>
      </c>
      <c r="B200" s="19" t="s">
        <v>43</v>
      </c>
      <c r="C200" s="19" t="s">
        <v>40</v>
      </c>
      <c r="D200" s="20" t="s">
        <v>171</v>
      </c>
      <c r="E200" s="20"/>
      <c r="F200" s="21">
        <f>F219+F210+F201+F213+F216+F204+F207</f>
        <v>41683.9</v>
      </c>
      <c r="G200" s="21">
        <f t="shared" ref="G200:H200" si="88">G219+G210+G201+G213+G216+G204+G207</f>
        <v>27678.5</v>
      </c>
      <c r="H200" s="21">
        <f t="shared" si="88"/>
        <v>27378.5</v>
      </c>
    </row>
    <row r="201" spans="1:8" ht="31.2" x14ac:dyDescent="0.3">
      <c r="A201" s="43" t="s">
        <v>289</v>
      </c>
      <c r="B201" s="19" t="s">
        <v>43</v>
      </c>
      <c r="C201" s="19" t="s">
        <v>40</v>
      </c>
      <c r="D201" s="20" t="s">
        <v>340</v>
      </c>
      <c r="E201" s="20"/>
      <c r="F201" s="72">
        <f>F202</f>
        <v>8000</v>
      </c>
      <c r="G201" s="72">
        <f t="shared" ref="G201:H202" si="89">G202</f>
        <v>0</v>
      </c>
      <c r="H201" s="72">
        <f t="shared" si="89"/>
        <v>0</v>
      </c>
    </row>
    <row r="202" spans="1:8" ht="31.2" x14ac:dyDescent="0.3">
      <c r="A202" s="9" t="s">
        <v>44</v>
      </c>
      <c r="B202" s="19" t="s">
        <v>43</v>
      </c>
      <c r="C202" s="19" t="s">
        <v>40</v>
      </c>
      <c r="D202" s="20" t="s">
        <v>340</v>
      </c>
      <c r="E202" s="20">
        <v>600</v>
      </c>
      <c r="F202" s="72">
        <f>F203</f>
        <v>8000</v>
      </c>
      <c r="G202" s="72">
        <f t="shared" si="89"/>
        <v>0</v>
      </c>
      <c r="H202" s="72">
        <f t="shared" si="89"/>
        <v>0</v>
      </c>
    </row>
    <row r="203" spans="1:8" x14ac:dyDescent="0.3">
      <c r="A203" s="9" t="s">
        <v>45</v>
      </c>
      <c r="B203" s="19" t="s">
        <v>43</v>
      </c>
      <c r="C203" s="19" t="s">
        <v>40</v>
      </c>
      <c r="D203" s="20" t="s">
        <v>340</v>
      </c>
      <c r="E203" s="20">
        <v>610</v>
      </c>
      <c r="F203" s="72">
        <v>8000</v>
      </c>
      <c r="G203" s="21">
        <v>0</v>
      </c>
      <c r="H203" s="21">
        <v>0</v>
      </c>
    </row>
    <row r="204" spans="1:8" ht="31.2" x14ac:dyDescent="0.3">
      <c r="A204" s="43" t="s">
        <v>366</v>
      </c>
      <c r="B204" s="19" t="s">
        <v>43</v>
      </c>
      <c r="C204" s="19" t="s">
        <v>40</v>
      </c>
      <c r="D204" s="20" t="s">
        <v>367</v>
      </c>
      <c r="E204" s="20"/>
      <c r="F204" s="72">
        <f>F205</f>
        <v>3000</v>
      </c>
      <c r="G204" s="72">
        <f t="shared" ref="G204:H205" si="90">G205</f>
        <v>0</v>
      </c>
      <c r="H204" s="72">
        <f t="shared" si="90"/>
        <v>0</v>
      </c>
    </row>
    <row r="205" spans="1:8" ht="31.2" x14ac:dyDescent="0.3">
      <c r="A205" s="9" t="s">
        <v>305</v>
      </c>
      <c r="B205" s="19" t="s">
        <v>43</v>
      </c>
      <c r="C205" s="19" t="s">
        <v>40</v>
      </c>
      <c r="D205" s="20" t="s">
        <v>367</v>
      </c>
      <c r="E205" s="20">
        <v>600</v>
      </c>
      <c r="F205" s="72">
        <f>F206</f>
        <v>3000</v>
      </c>
      <c r="G205" s="72">
        <f t="shared" si="90"/>
        <v>0</v>
      </c>
      <c r="H205" s="72">
        <f t="shared" si="90"/>
        <v>0</v>
      </c>
    </row>
    <row r="206" spans="1:8" x14ac:dyDescent="0.3">
      <c r="A206" s="9" t="s">
        <v>45</v>
      </c>
      <c r="B206" s="19" t="s">
        <v>43</v>
      </c>
      <c r="C206" s="19" t="s">
        <v>40</v>
      </c>
      <c r="D206" s="20" t="s">
        <v>367</v>
      </c>
      <c r="E206" s="20">
        <v>610</v>
      </c>
      <c r="F206" s="72">
        <v>3000</v>
      </c>
      <c r="G206" s="75">
        <v>0</v>
      </c>
      <c r="H206" s="75">
        <v>0</v>
      </c>
    </row>
    <row r="207" spans="1:8" ht="31.2" x14ac:dyDescent="0.3">
      <c r="A207" s="43" t="s">
        <v>378</v>
      </c>
      <c r="B207" s="19" t="s">
        <v>43</v>
      </c>
      <c r="C207" s="19" t="s">
        <v>40</v>
      </c>
      <c r="D207" s="20" t="s">
        <v>379</v>
      </c>
      <c r="E207" s="20"/>
      <c r="F207" s="75">
        <f>F208</f>
        <v>750</v>
      </c>
      <c r="G207" s="75">
        <f t="shared" ref="G207:H208" si="91">G208</f>
        <v>0</v>
      </c>
      <c r="H207" s="75">
        <f t="shared" si="91"/>
        <v>0</v>
      </c>
    </row>
    <row r="208" spans="1:8" ht="31.2" x14ac:dyDescent="0.3">
      <c r="A208" s="9" t="s">
        <v>305</v>
      </c>
      <c r="B208" s="19" t="s">
        <v>43</v>
      </c>
      <c r="C208" s="19" t="s">
        <v>40</v>
      </c>
      <c r="D208" s="20" t="s">
        <v>379</v>
      </c>
      <c r="E208" s="20">
        <v>600</v>
      </c>
      <c r="F208" s="75">
        <f>F209</f>
        <v>750</v>
      </c>
      <c r="G208" s="75">
        <f t="shared" si="91"/>
        <v>0</v>
      </c>
      <c r="H208" s="75">
        <f t="shared" si="91"/>
        <v>0</v>
      </c>
    </row>
    <row r="209" spans="1:8" x14ac:dyDescent="0.3">
      <c r="A209" s="9" t="s">
        <v>45</v>
      </c>
      <c r="B209" s="19" t="s">
        <v>43</v>
      </c>
      <c r="C209" s="19" t="s">
        <v>40</v>
      </c>
      <c r="D209" s="20" t="s">
        <v>379</v>
      </c>
      <c r="E209" s="20">
        <v>610</v>
      </c>
      <c r="F209" s="75">
        <v>750</v>
      </c>
      <c r="G209" s="75">
        <v>0</v>
      </c>
      <c r="H209" s="75">
        <v>0</v>
      </c>
    </row>
    <row r="210" spans="1:8" ht="31.2" x14ac:dyDescent="0.3">
      <c r="A210" s="9" t="s">
        <v>277</v>
      </c>
      <c r="B210" s="19" t="s">
        <v>43</v>
      </c>
      <c r="C210" s="19" t="s">
        <v>40</v>
      </c>
      <c r="D210" s="20" t="s">
        <v>382</v>
      </c>
      <c r="E210" s="20"/>
      <c r="F210" s="36">
        <f>F211</f>
        <v>1654</v>
      </c>
      <c r="G210" s="36">
        <f t="shared" ref="G210:H211" si="92">G211</f>
        <v>0</v>
      </c>
      <c r="H210" s="36">
        <f t="shared" si="92"/>
        <v>0</v>
      </c>
    </row>
    <row r="211" spans="1:8" ht="31.2" x14ac:dyDescent="0.3">
      <c r="A211" s="9" t="s">
        <v>44</v>
      </c>
      <c r="B211" s="19" t="s">
        <v>43</v>
      </c>
      <c r="C211" s="19" t="s">
        <v>40</v>
      </c>
      <c r="D211" s="20" t="s">
        <v>382</v>
      </c>
      <c r="E211" s="20">
        <v>600</v>
      </c>
      <c r="F211" s="36">
        <f>F212</f>
        <v>1654</v>
      </c>
      <c r="G211" s="36">
        <f t="shared" si="92"/>
        <v>0</v>
      </c>
      <c r="H211" s="36">
        <f t="shared" si="92"/>
        <v>0</v>
      </c>
    </row>
    <row r="212" spans="1:8" x14ac:dyDescent="0.3">
      <c r="A212" s="9" t="s">
        <v>45</v>
      </c>
      <c r="B212" s="19" t="s">
        <v>43</v>
      </c>
      <c r="C212" s="19" t="s">
        <v>40</v>
      </c>
      <c r="D212" s="20" t="s">
        <v>382</v>
      </c>
      <c r="E212" s="20">
        <v>610</v>
      </c>
      <c r="F212" s="36">
        <v>1654</v>
      </c>
      <c r="G212" s="21">
        <v>0</v>
      </c>
      <c r="H212" s="21">
        <v>0</v>
      </c>
    </row>
    <row r="213" spans="1:8" ht="31.2" x14ac:dyDescent="0.3">
      <c r="A213" s="43" t="s">
        <v>287</v>
      </c>
      <c r="B213" s="19" t="s">
        <v>43</v>
      </c>
      <c r="C213" s="19" t="s">
        <v>40</v>
      </c>
      <c r="D213" s="20" t="s">
        <v>341</v>
      </c>
      <c r="E213" s="20"/>
      <c r="F213" s="72">
        <f>F214</f>
        <v>247.4</v>
      </c>
      <c r="G213" s="72">
        <f t="shared" ref="G213:H214" si="93">G214</f>
        <v>0</v>
      </c>
      <c r="H213" s="72">
        <f t="shared" si="93"/>
        <v>0</v>
      </c>
    </row>
    <row r="214" spans="1:8" ht="31.2" x14ac:dyDescent="0.3">
      <c r="A214" s="9" t="s">
        <v>44</v>
      </c>
      <c r="B214" s="19" t="s">
        <v>43</v>
      </c>
      <c r="C214" s="19" t="s">
        <v>40</v>
      </c>
      <c r="D214" s="20" t="s">
        <v>341</v>
      </c>
      <c r="E214" s="20">
        <v>600</v>
      </c>
      <c r="F214" s="72">
        <f>F215</f>
        <v>247.4</v>
      </c>
      <c r="G214" s="72">
        <f t="shared" si="93"/>
        <v>0</v>
      </c>
      <c r="H214" s="72">
        <f t="shared" si="93"/>
        <v>0</v>
      </c>
    </row>
    <row r="215" spans="1:8" x14ac:dyDescent="0.3">
      <c r="A215" s="9" t="s">
        <v>45</v>
      </c>
      <c r="B215" s="19" t="s">
        <v>43</v>
      </c>
      <c r="C215" s="19" t="s">
        <v>40</v>
      </c>
      <c r="D215" s="20" t="s">
        <v>341</v>
      </c>
      <c r="E215" s="20">
        <v>610</v>
      </c>
      <c r="F215" s="72">
        <v>247.4</v>
      </c>
      <c r="G215" s="21">
        <v>0</v>
      </c>
      <c r="H215" s="21">
        <v>0</v>
      </c>
    </row>
    <row r="216" spans="1:8" ht="31.2" x14ac:dyDescent="0.3">
      <c r="A216" s="9" t="s">
        <v>277</v>
      </c>
      <c r="B216" s="19" t="s">
        <v>43</v>
      </c>
      <c r="C216" s="19" t="s">
        <v>40</v>
      </c>
      <c r="D216" s="20" t="s">
        <v>383</v>
      </c>
      <c r="E216" s="20"/>
      <c r="F216" s="36">
        <f>F217</f>
        <v>1654</v>
      </c>
      <c r="G216" s="36">
        <f t="shared" ref="G216:H217" si="94">G217</f>
        <v>0</v>
      </c>
      <c r="H216" s="36">
        <f t="shared" si="94"/>
        <v>0</v>
      </c>
    </row>
    <row r="217" spans="1:8" ht="31.2" x14ac:dyDescent="0.3">
      <c r="A217" s="9" t="s">
        <v>44</v>
      </c>
      <c r="B217" s="19" t="s">
        <v>43</v>
      </c>
      <c r="C217" s="19" t="s">
        <v>40</v>
      </c>
      <c r="D217" s="20" t="s">
        <v>383</v>
      </c>
      <c r="E217" s="20">
        <v>600</v>
      </c>
      <c r="F217" s="72">
        <f>F218</f>
        <v>1654</v>
      </c>
      <c r="G217" s="72">
        <f t="shared" si="94"/>
        <v>0</v>
      </c>
      <c r="H217" s="72">
        <f t="shared" si="94"/>
        <v>0</v>
      </c>
    </row>
    <row r="218" spans="1:8" x14ac:dyDescent="0.3">
      <c r="A218" s="9" t="s">
        <v>45</v>
      </c>
      <c r="B218" s="19" t="s">
        <v>43</v>
      </c>
      <c r="C218" s="19" t="s">
        <v>40</v>
      </c>
      <c r="D218" s="20" t="s">
        <v>383</v>
      </c>
      <c r="E218" s="20">
        <v>610</v>
      </c>
      <c r="F218" s="72">
        <v>1654</v>
      </c>
      <c r="G218" s="21">
        <v>0</v>
      </c>
      <c r="H218" s="21">
        <v>0</v>
      </c>
    </row>
    <row r="219" spans="1:8" ht="31.2" x14ac:dyDescent="0.3">
      <c r="A219" s="9" t="s">
        <v>190</v>
      </c>
      <c r="B219" s="19" t="s">
        <v>43</v>
      </c>
      <c r="C219" s="19" t="s">
        <v>40</v>
      </c>
      <c r="D219" s="20" t="s">
        <v>192</v>
      </c>
      <c r="E219" s="20"/>
      <c r="F219" s="21">
        <f>F220</f>
        <v>26378.5</v>
      </c>
      <c r="G219" s="21">
        <f>G220</f>
        <v>27678.5</v>
      </c>
      <c r="H219" s="21">
        <f>H220</f>
        <v>27378.5</v>
      </c>
    </row>
    <row r="220" spans="1:8" ht="31.2" x14ac:dyDescent="0.3">
      <c r="A220" s="9" t="s">
        <v>44</v>
      </c>
      <c r="B220" s="19" t="s">
        <v>43</v>
      </c>
      <c r="C220" s="19" t="s">
        <v>40</v>
      </c>
      <c r="D220" s="20" t="s">
        <v>192</v>
      </c>
      <c r="E220" s="20">
        <v>600</v>
      </c>
      <c r="F220" s="21">
        <f t="shared" ref="F220:G220" si="95">F221</f>
        <v>26378.5</v>
      </c>
      <c r="G220" s="21">
        <f t="shared" si="95"/>
        <v>27678.5</v>
      </c>
      <c r="H220" s="21">
        <f>H221</f>
        <v>27378.5</v>
      </c>
    </row>
    <row r="221" spans="1:8" x14ac:dyDescent="0.3">
      <c r="A221" s="9" t="s">
        <v>45</v>
      </c>
      <c r="B221" s="19" t="s">
        <v>43</v>
      </c>
      <c r="C221" s="19" t="s">
        <v>40</v>
      </c>
      <c r="D221" s="20" t="s">
        <v>192</v>
      </c>
      <c r="E221" s="20">
        <v>610</v>
      </c>
      <c r="F221" s="36">
        <v>26378.5</v>
      </c>
      <c r="G221" s="37">
        <v>27678.5</v>
      </c>
      <c r="H221" s="37">
        <v>27378.5</v>
      </c>
    </row>
    <row r="222" spans="1:8" ht="31.2" x14ac:dyDescent="0.3">
      <c r="A222" s="24" t="s">
        <v>349</v>
      </c>
      <c r="B222" s="19" t="s">
        <v>43</v>
      </c>
      <c r="C222" s="19" t="s">
        <v>40</v>
      </c>
      <c r="D222" s="20" t="s">
        <v>354</v>
      </c>
      <c r="E222" s="20"/>
      <c r="F222" s="45">
        <f>F229+F232+F223+F226</f>
        <v>16314.7</v>
      </c>
      <c r="G222" s="45">
        <f t="shared" ref="G222:H222" si="96">G229+G232+G223+G226</f>
        <v>16314.7</v>
      </c>
      <c r="H222" s="45">
        <f t="shared" si="96"/>
        <v>16314.7</v>
      </c>
    </row>
    <row r="223" spans="1:8" ht="46.8" x14ac:dyDescent="0.3">
      <c r="A223" s="9" t="s">
        <v>361</v>
      </c>
      <c r="B223" s="19" t="s">
        <v>43</v>
      </c>
      <c r="C223" s="19" t="s">
        <v>40</v>
      </c>
      <c r="D223" s="20" t="s">
        <v>363</v>
      </c>
      <c r="E223" s="20"/>
      <c r="F223" s="45">
        <f>F224</f>
        <v>560</v>
      </c>
      <c r="G223" s="45">
        <f t="shared" ref="G223:H224" si="97">G224</f>
        <v>560</v>
      </c>
      <c r="H223" s="45">
        <f t="shared" si="97"/>
        <v>560</v>
      </c>
    </row>
    <row r="224" spans="1:8" ht="31.2" x14ac:dyDescent="0.3">
      <c r="A224" s="9" t="s">
        <v>305</v>
      </c>
      <c r="B224" s="19" t="s">
        <v>43</v>
      </c>
      <c r="C224" s="19" t="s">
        <v>40</v>
      </c>
      <c r="D224" s="20" t="s">
        <v>363</v>
      </c>
      <c r="E224" s="20">
        <v>600</v>
      </c>
      <c r="F224" s="45">
        <f>F225</f>
        <v>560</v>
      </c>
      <c r="G224" s="45">
        <f t="shared" si="97"/>
        <v>560</v>
      </c>
      <c r="H224" s="45">
        <f t="shared" si="97"/>
        <v>560</v>
      </c>
    </row>
    <row r="225" spans="1:8" x14ac:dyDescent="0.3">
      <c r="A225" s="9" t="s">
        <v>45</v>
      </c>
      <c r="B225" s="19" t="s">
        <v>43</v>
      </c>
      <c r="C225" s="19" t="s">
        <v>40</v>
      </c>
      <c r="D225" s="20" t="s">
        <v>363</v>
      </c>
      <c r="E225" s="20">
        <v>610</v>
      </c>
      <c r="F225" s="45">
        <v>560</v>
      </c>
      <c r="G225" s="37">
        <v>560</v>
      </c>
      <c r="H225" s="37">
        <v>560</v>
      </c>
    </row>
    <row r="226" spans="1:8" ht="46.8" x14ac:dyDescent="0.3">
      <c r="A226" s="9" t="s">
        <v>362</v>
      </c>
      <c r="B226" s="19" t="s">
        <v>43</v>
      </c>
      <c r="C226" s="19" t="s">
        <v>40</v>
      </c>
      <c r="D226" s="20" t="s">
        <v>364</v>
      </c>
      <c r="E226" s="20"/>
      <c r="F226" s="45">
        <f>F227</f>
        <v>3518.7</v>
      </c>
      <c r="G226" s="45">
        <f t="shared" ref="G226:H227" si="98">G227</f>
        <v>3518.7</v>
      </c>
      <c r="H226" s="45">
        <f t="shared" si="98"/>
        <v>3518.7</v>
      </c>
    </row>
    <row r="227" spans="1:8" ht="31.2" x14ac:dyDescent="0.3">
      <c r="A227" s="9" t="s">
        <v>305</v>
      </c>
      <c r="B227" s="19" t="s">
        <v>43</v>
      </c>
      <c r="C227" s="19" t="s">
        <v>40</v>
      </c>
      <c r="D227" s="20" t="s">
        <v>364</v>
      </c>
      <c r="E227" s="20">
        <v>600</v>
      </c>
      <c r="F227" s="45">
        <f>F228</f>
        <v>3518.7</v>
      </c>
      <c r="G227" s="45">
        <f t="shared" si="98"/>
        <v>3518.7</v>
      </c>
      <c r="H227" s="45">
        <f t="shared" si="98"/>
        <v>3518.7</v>
      </c>
    </row>
    <row r="228" spans="1:8" x14ac:dyDescent="0.3">
      <c r="A228" s="9" t="s">
        <v>45</v>
      </c>
      <c r="B228" s="19" t="s">
        <v>43</v>
      </c>
      <c r="C228" s="19" t="s">
        <v>40</v>
      </c>
      <c r="D228" s="20" t="s">
        <v>364</v>
      </c>
      <c r="E228" s="20">
        <v>610</v>
      </c>
      <c r="F228" s="45">
        <v>3518.7</v>
      </c>
      <c r="G228" s="37">
        <v>3518.7</v>
      </c>
      <c r="H228" s="37">
        <v>3518.7</v>
      </c>
    </row>
    <row r="229" spans="1:8" ht="78" x14ac:dyDescent="0.3">
      <c r="A229" s="9" t="s">
        <v>350</v>
      </c>
      <c r="B229" s="19" t="s">
        <v>43</v>
      </c>
      <c r="C229" s="19" t="s">
        <v>40</v>
      </c>
      <c r="D229" s="20" t="s">
        <v>355</v>
      </c>
      <c r="E229" s="20"/>
      <c r="F229" s="45">
        <f>F230</f>
        <v>1680</v>
      </c>
      <c r="G229" s="45">
        <f t="shared" ref="G229:H230" si="99">G230</f>
        <v>1680</v>
      </c>
      <c r="H229" s="45">
        <f t="shared" si="99"/>
        <v>1680</v>
      </c>
    </row>
    <row r="230" spans="1:8" ht="31.2" x14ac:dyDescent="0.3">
      <c r="A230" s="9" t="s">
        <v>305</v>
      </c>
      <c r="B230" s="19" t="s">
        <v>43</v>
      </c>
      <c r="C230" s="19" t="s">
        <v>40</v>
      </c>
      <c r="D230" s="20" t="s">
        <v>355</v>
      </c>
      <c r="E230" s="20">
        <v>600</v>
      </c>
      <c r="F230" s="45">
        <f>F231</f>
        <v>1680</v>
      </c>
      <c r="G230" s="45">
        <f t="shared" si="99"/>
        <v>1680</v>
      </c>
      <c r="H230" s="45">
        <f t="shared" si="99"/>
        <v>1680</v>
      </c>
    </row>
    <row r="231" spans="1:8" x14ac:dyDescent="0.3">
      <c r="A231" s="9" t="s">
        <v>45</v>
      </c>
      <c r="B231" s="19" t="s">
        <v>43</v>
      </c>
      <c r="C231" s="19" t="s">
        <v>40</v>
      </c>
      <c r="D231" s="20" t="s">
        <v>355</v>
      </c>
      <c r="E231" s="20">
        <v>610</v>
      </c>
      <c r="F231" s="45">
        <v>1680</v>
      </c>
      <c r="G231" s="37">
        <v>1680</v>
      </c>
      <c r="H231" s="37">
        <v>1680</v>
      </c>
    </row>
    <row r="232" spans="1:8" ht="78" x14ac:dyDescent="0.3">
      <c r="A232" s="9" t="s">
        <v>351</v>
      </c>
      <c r="B232" s="19" t="s">
        <v>43</v>
      </c>
      <c r="C232" s="19" t="s">
        <v>40</v>
      </c>
      <c r="D232" s="20" t="s">
        <v>356</v>
      </c>
      <c r="E232" s="20"/>
      <c r="F232" s="45">
        <f>F233</f>
        <v>10556</v>
      </c>
      <c r="G232" s="45">
        <f t="shared" ref="G232:H233" si="100">G233</f>
        <v>10556</v>
      </c>
      <c r="H232" s="45">
        <f t="shared" si="100"/>
        <v>10556</v>
      </c>
    </row>
    <row r="233" spans="1:8" ht="31.2" x14ac:dyDescent="0.3">
      <c r="A233" s="9" t="s">
        <v>305</v>
      </c>
      <c r="B233" s="19" t="s">
        <v>43</v>
      </c>
      <c r="C233" s="19" t="s">
        <v>40</v>
      </c>
      <c r="D233" s="20" t="s">
        <v>356</v>
      </c>
      <c r="E233" s="20">
        <v>600</v>
      </c>
      <c r="F233" s="45">
        <f>F234</f>
        <v>10556</v>
      </c>
      <c r="G233" s="45">
        <f t="shared" si="100"/>
        <v>10556</v>
      </c>
      <c r="H233" s="45">
        <f t="shared" si="100"/>
        <v>10556</v>
      </c>
    </row>
    <row r="234" spans="1:8" x14ac:dyDescent="0.3">
      <c r="A234" s="9" t="s">
        <v>45</v>
      </c>
      <c r="B234" s="19" t="s">
        <v>43</v>
      </c>
      <c r="C234" s="19" t="s">
        <v>40</v>
      </c>
      <c r="D234" s="20" t="s">
        <v>356</v>
      </c>
      <c r="E234" s="20">
        <v>610</v>
      </c>
      <c r="F234" s="45">
        <v>10556</v>
      </c>
      <c r="G234" s="37">
        <v>10556</v>
      </c>
      <c r="H234" s="37">
        <v>10556</v>
      </c>
    </row>
    <row r="235" spans="1:8" ht="31.2" x14ac:dyDescent="0.3">
      <c r="A235" s="24" t="s">
        <v>352</v>
      </c>
      <c r="B235" s="19" t="s">
        <v>43</v>
      </c>
      <c r="C235" s="19" t="s">
        <v>40</v>
      </c>
      <c r="D235" s="20" t="s">
        <v>357</v>
      </c>
      <c r="E235" s="20"/>
      <c r="F235" s="45">
        <f>F239+F236</f>
        <v>3636.5</v>
      </c>
      <c r="G235" s="45">
        <f t="shared" ref="G235:H235" si="101">G239+G236</f>
        <v>104.4</v>
      </c>
      <c r="H235" s="45">
        <f t="shared" si="101"/>
        <v>104.4</v>
      </c>
    </row>
    <row r="236" spans="1:8" ht="62.4" x14ac:dyDescent="0.3">
      <c r="A236" s="9" t="s">
        <v>353</v>
      </c>
      <c r="B236" s="19" t="s">
        <v>43</v>
      </c>
      <c r="C236" s="19" t="s">
        <v>40</v>
      </c>
      <c r="D236" s="20" t="s">
        <v>365</v>
      </c>
      <c r="E236" s="20"/>
      <c r="F236" s="45">
        <f>F237</f>
        <v>3478.6</v>
      </c>
      <c r="G236" s="45">
        <f t="shared" ref="G236:H237" si="102">G237</f>
        <v>0</v>
      </c>
      <c r="H236" s="45">
        <f t="shared" si="102"/>
        <v>0</v>
      </c>
    </row>
    <row r="237" spans="1:8" ht="31.2" x14ac:dyDescent="0.3">
      <c r="A237" s="9" t="s">
        <v>305</v>
      </c>
      <c r="B237" s="19" t="s">
        <v>43</v>
      </c>
      <c r="C237" s="19" t="s">
        <v>40</v>
      </c>
      <c r="D237" s="20" t="s">
        <v>365</v>
      </c>
      <c r="E237" s="20">
        <v>600</v>
      </c>
      <c r="F237" s="45">
        <f>F238</f>
        <v>3478.6</v>
      </c>
      <c r="G237" s="45">
        <f t="shared" si="102"/>
        <v>0</v>
      </c>
      <c r="H237" s="45">
        <f t="shared" si="102"/>
        <v>0</v>
      </c>
    </row>
    <row r="238" spans="1:8" x14ac:dyDescent="0.3">
      <c r="A238" s="9" t="s">
        <v>45</v>
      </c>
      <c r="B238" s="19" t="s">
        <v>43</v>
      </c>
      <c r="C238" s="19" t="s">
        <v>40</v>
      </c>
      <c r="D238" s="20" t="s">
        <v>365</v>
      </c>
      <c r="E238" s="20">
        <v>610</v>
      </c>
      <c r="F238" s="45">
        <v>3478.6</v>
      </c>
      <c r="G238" s="37">
        <v>0</v>
      </c>
      <c r="H238" s="37">
        <v>0</v>
      </c>
    </row>
    <row r="239" spans="1:8" ht="62.4" x14ac:dyDescent="0.3">
      <c r="A239" s="9" t="s">
        <v>353</v>
      </c>
      <c r="B239" s="19" t="s">
        <v>43</v>
      </c>
      <c r="C239" s="19" t="s">
        <v>40</v>
      </c>
      <c r="D239" s="20" t="s">
        <v>358</v>
      </c>
      <c r="E239" s="20"/>
      <c r="F239" s="45">
        <f>F240</f>
        <v>157.9</v>
      </c>
      <c r="G239" s="45">
        <f t="shared" ref="G239:H240" si="103">G240</f>
        <v>104.4</v>
      </c>
      <c r="H239" s="45">
        <f t="shared" si="103"/>
        <v>104.4</v>
      </c>
    </row>
    <row r="240" spans="1:8" ht="31.2" x14ac:dyDescent="0.3">
      <c r="A240" s="9" t="s">
        <v>305</v>
      </c>
      <c r="B240" s="19" t="s">
        <v>43</v>
      </c>
      <c r="C240" s="19" t="s">
        <v>40</v>
      </c>
      <c r="D240" s="20" t="s">
        <v>358</v>
      </c>
      <c r="E240" s="20">
        <v>600</v>
      </c>
      <c r="F240" s="45">
        <f>F241</f>
        <v>157.9</v>
      </c>
      <c r="G240" s="45">
        <f t="shared" si="103"/>
        <v>104.4</v>
      </c>
      <c r="H240" s="45">
        <f t="shared" si="103"/>
        <v>104.4</v>
      </c>
    </row>
    <row r="241" spans="1:8" x14ac:dyDescent="0.3">
      <c r="A241" s="9" t="s">
        <v>45</v>
      </c>
      <c r="B241" s="19" t="s">
        <v>43</v>
      </c>
      <c r="C241" s="19" t="s">
        <v>40</v>
      </c>
      <c r="D241" s="20" t="s">
        <v>358</v>
      </c>
      <c r="E241" s="20">
        <v>610</v>
      </c>
      <c r="F241" s="45">
        <v>157.9</v>
      </c>
      <c r="G241" s="37">
        <v>104.4</v>
      </c>
      <c r="H241" s="37">
        <v>104.4</v>
      </c>
    </row>
    <row r="242" spans="1:8" ht="46.8" x14ac:dyDescent="0.3">
      <c r="A242" s="9" t="s">
        <v>231</v>
      </c>
      <c r="B242" s="19" t="s">
        <v>43</v>
      </c>
      <c r="C242" s="19" t="s">
        <v>40</v>
      </c>
      <c r="D242" s="20" t="s">
        <v>235</v>
      </c>
      <c r="E242" s="20"/>
      <c r="F242" s="36">
        <f>F243</f>
        <v>9956</v>
      </c>
      <c r="G242" s="36">
        <f t="shared" ref="G242:H245" si="104">G243</f>
        <v>0</v>
      </c>
      <c r="H242" s="36">
        <f t="shared" si="104"/>
        <v>0</v>
      </c>
    </row>
    <row r="243" spans="1:8" ht="31.2" x14ac:dyDescent="0.3">
      <c r="A243" s="9" t="s">
        <v>232</v>
      </c>
      <c r="B243" s="19" t="s">
        <v>43</v>
      </c>
      <c r="C243" s="19" t="s">
        <v>40</v>
      </c>
      <c r="D243" s="20" t="s">
        <v>236</v>
      </c>
      <c r="E243" s="20"/>
      <c r="F243" s="36">
        <f>F244</f>
        <v>9956</v>
      </c>
      <c r="G243" s="36">
        <f>G244</f>
        <v>0</v>
      </c>
      <c r="H243" s="36">
        <f t="shared" si="104"/>
        <v>0</v>
      </c>
    </row>
    <row r="244" spans="1:8" ht="31.2" x14ac:dyDescent="0.3">
      <c r="A244" s="46" t="s">
        <v>273</v>
      </c>
      <c r="B244" s="19" t="s">
        <v>43</v>
      </c>
      <c r="C244" s="19" t="s">
        <v>40</v>
      </c>
      <c r="D244" s="20" t="s">
        <v>384</v>
      </c>
      <c r="E244" s="20"/>
      <c r="F244" s="36">
        <f>F245</f>
        <v>9956</v>
      </c>
      <c r="G244" s="36">
        <f t="shared" si="104"/>
        <v>0</v>
      </c>
      <c r="H244" s="36">
        <f t="shared" si="104"/>
        <v>0</v>
      </c>
    </row>
    <row r="245" spans="1:8" ht="31.2" x14ac:dyDescent="0.3">
      <c r="A245" s="9" t="s">
        <v>44</v>
      </c>
      <c r="B245" s="19" t="s">
        <v>43</v>
      </c>
      <c r="C245" s="19" t="s">
        <v>40</v>
      </c>
      <c r="D245" s="20" t="s">
        <v>384</v>
      </c>
      <c r="E245" s="20">
        <v>600</v>
      </c>
      <c r="F245" s="36">
        <f>F246</f>
        <v>9956</v>
      </c>
      <c r="G245" s="36">
        <f t="shared" si="104"/>
        <v>0</v>
      </c>
      <c r="H245" s="36">
        <f t="shared" si="104"/>
        <v>0</v>
      </c>
    </row>
    <row r="246" spans="1:8" x14ac:dyDescent="0.3">
      <c r="A246" s="9" t="s">
        <v>45</v>
      </c>
      <c r="B246" s="19" t="s">
        <v>43</v>
      </c>
      <c r="C246" s="19" t="s">
        <v>40</v>
      </c>
      <c r="D246" s="20" t="s">
        <v>384</v>
      </c>
      <c r="E246" s="20">
        <v>610</v>
      </c>
      <c r="F246" s="36">
        <v>9956</v>
      </c>
      <c r="G246" s="36">
        <v>0</v>
      </c>
      <c r="H246" s="36"/>
    </row>
    <row r="247" spans="1:8" ht="24" customHeight="1" x14ac:dyDescent="0.3">
      <c r="A247" s="9" t="s">
        <v>54</v>
      </c>
      <c r="B247" s="19" t="s">
        <v>43</v>
      </c>
      <c r="C247" s="19" t="s">
        <v>40</v>
      </c>
      <c r="D247" s="20" t="s">
        <v>69</v>
      </c>
      <c r="E247" s="20"/>
      <c r="F247" s="21">
        <f>F252+F248</f>
        <v>203762.49999999997</v>
      </c>
      <c r="G247" s="21">
        <f t="shared" ref="G247:H247" si="105">G252+G248</f>
        <v>203215.09999999998</v>
      </c>
      <c r="H247" s="21">
        <f t="shared" si="105"/>
        <v>203046</v>
      </c>
    </row>
    <row r="248" spans="1:8" ht="31.2" x14ac:dyDescent="0.3">
      <c r="A248" s="9" t="s">
        <v>157</v>
      </c>
      <c r="B248" s="19" t="s">
        <v>43</v>
      </c>
      <c r="C248" s="28" t="s">
        <v>40</v>
      </c>
      <c r="D248" s="44" t="s">
        <v>156</v>
      </c>
      <c r="E248" s="44"/>
      <c r="F248" s="45">
        <f t="shared" ref="F248:H250" si="106">F249</f>
        <v>8129.8</v>
      </c>
      <c r="G248" s="45">
        <f t="shared" si="106"/>
        <v>7894.8</v>
      </c>
      <c r="H248" s="45">
        <f t="shared" si="106"/>
        <v>7725.7</v>
      </c>
    </row>
    <row r="249" spans="1:8" ht="62.4" x14ac:dyDescent="0.3">
      <c r="A249" s="9" t="s">
        <v>359</v>
      </c>
      <c r="B249" s="19" t="s">
        <v>43</v>
      </c>
      <c r="C249" s="28" t="s">
        <v>40</v>
      </c>
      <c r="D249" s="100" t="s">
        <v>360</v>
      </c>
      <c r="E249" s="44"/>
      <c r="F249" s="45">
        <f t="shared" si="106"/>
        <v>8129.8</v>
      </c>
      <c r="G249" s="45">
        <f t="shared" si="106"/>
        <v>7894.8</v>
      </c>
      <c r="H249" s="45">
        <f t="shared" si="106"/>
        <v>7725.7</v>
      </c>
    </row>
    <row r="250" spans="1:8" ht="31.2" x14ac:dyDescent="0.3">
      <c r="A250" s="9" t="s">
        <v>305</v>
      </c>
      <c r="B250" s="19" t="s">
        <v>43</v>
      </c>
      <c r="C250" s="28" t="s">
        <v>40</v>
      </c>
      <c r="D250" s="100" t="s">
        <v>360</v>
      </c>
      <c r="E250" s="44">
        <v>600</v>
      </c>
      <c r="F250" s="45">
        <f t="shared" si="106"/>
        <v>8129.8</v>
      </c>
      <c r="G250" s="45">
        <f t="shared" si="106"/>
        <v>7894.8</v>
      </c>
      <c r="H250" s="45">
        <f t="shared" si="106"/>
        <v>7725.7</v>
      </c>
    </row>
    <row r="251" spans="1:8" x14ac:dyDescent="0.3">
      <c r="A251" s="9" t="s">
        <v>45</v>
      </c>
      <c r="B251" s="19" t="s">
        <v>43</v>
      </c>
      <c r="C251" s="28" t="s">
        <v>40</v>
      </c>
      <c r="D251" s="100" t="s">
        <v>360</v>
      </c>
      <c r="E251" s="44">
        <v>610</v>
      </c>
      <c r="F251" s="45">
        <v>8129.8</v>
      </c>
      <c r="G251" s="45">
        <v>7894.8</v>
      </c>
      <c r="H251" s="45">
        <v>7725.7</v>
      </c>
    </row>
    <row r="252" spans="1:8" x14ac:dyDescent="0.3">
      <c r="A252" s="9" t="s">
        <v>76</v>
      </c>
      <c r="B252" s="19" t="s">
        <v>43</v>
      </c>
      <c r="C252" s="19" t="s">
        <v>40</v>
      </c>
      <c r="D252" s="20" t="s">
        <v>77</v>
      </c>
      <c r="E252" s="20"/>
      <c r="F252" s="21">
        <f>F253+F259+F256+F262</f>
        <v>195632.69999999998</v>
      </c>
      <c r="G252" s="21">
        <f t="shared" ref="G252:H252" si="107">G253+G259+G256+G262</f>
        <v>195320.3</v>
      </c>
      <c r="H252" s="21">
        <f t="shared" si="107"/>
        <v>195320.3</v>
      </c>
    </row>
    <row r="253" spans="1:8" ht="31.2" x14ac:dyDescent="0.3">
      <c r="A253" s="9" t="s">
        <v>82</v>
      </c>
      <c r="B253" s="19" t="s">
        <v>43</v>
      </c>
      <c r="C253" s="19" t="s">
        <v>40</v>
      </c>
      <c r="D253" s="20" t="s">
        <v>95</v>
      </c>
      <c r="E253" s="20"/>
      <c r="F253" s="21">
        <f>F254</f>
        <v>181152.5</v>
      </c>
      <c r="G253" s="21">
        <f t="shared" ref="G253:H253" si="108">+G254</f>
        <v>180840.1</v>
      </c>
      <c r="H253" s="21">
        <f t="shared" si="108"/>
        <v>180840.1</v>
      </c>
    </row>
    <row r="254" spans="1:8" ht="31.2" x14ac:dyDescent="0.3">
      <c r="A254" s="9" t="s">
        <v>44</v>
      </c>
      <c r="B254" s="19" t="s">
        <v>43</v>
      </c>
      <c r="C254" s="19" t="s">
        <v>40</v>
      </c>
      <c r="D254" s="20" t="s">
        <v>95</v>
      </c>
      <c r="E254" s="20">
        <v>600</v>
      </c>
      <c r="F254" s="21">
        <f t="shared" ref="F254:G254" si="109">F255</f>
        <v>181152.5</v>
      </c>
      <c r="G254" s="21">
        <f t="shared" si="109"/>
        <v>180840.1</v>
      </c>
      <c r="H254" s="21">
        <f>H255</f>
        <v>180840.1</v>
      </c>
    </row>
    <row r="255" spans="1:8" x14ac:dyDescent="0.3">
      <c r="A255" s="9" t="s">
        <v>45</v>
      </c>
      <c r="B255" s="19" t="s">
        <v>43</v>
      </c>
      <c r="C255" s="19" t="s">
        <v>40</v>
      </c>
      <c r="D255" s="20" t="s">
        <v>95</v>
      </c>
      <c r="E255" s="20">
        <v>610</v>
      </c>
      <c r="F255" s="23">
        <f>180840.1+312.4</f>
        <v>181152.5</v>
      </c>
      <c r="G255" s="22">
        <v>180840.1</v>
      </c>
      <c r="H255" s="21">
        <v>180840.1</v>
      </c>
    </row>
    <row r="256" spans="1:8" ht="93.6" x14ac:dyDescent="0.3">
      <c r="A256" s="94" t="s">
        <v>304</v>
      </c>
      <c r="B256" s="19" t="s">
        <v>43</v>
      </c>
      <c r="C256" s="19" t="s">
        <v>40</v>
      </c>
      <c r="D256" s="20" t="s">
        <v>306</v>
      </c>
      <c r="E256" s="20"/>
      <c r="F256" s="36">
        <f>F257</f>
        <v>32</v>
      </c>
      <c r="G256" s="36">
        <f t="shared" ref="G256:H256" si="110">G257</f>
        <v>32</v>
      </c>
      <c r="H256" s="36">
        <f t="shared" si="110"/>
        <v>32</v>
      </c>
    </row>
    <row r="257" spans="1:8" ht="31.2" x14ac:dyDescent="0.3">
      <c r="A257" s="63" t="s">
        <v>305</v>
      </c>
      <c r="B257" s="19" t="s">
        <v>43</v>
      </c>
      <c r="C257" s="19" t="s">
        <v>40</v>
      </c>
      <c r="D257" s="20" t="s">
        <v>306</v>
      </c>
      <c r="E257" s="20">
        <v>600</v>
      </c>
      <c r="F257" s="75">
        <f t="shared" ref="F257:G257" si="111">F258</f>
        <v>32</v>
      </c>
      <c r="G257" s="75">
        <f t="shared" si="111"/>
        <v>32</v>
      </c>
      <c r="H257" s="75">
        <f>H258</f>
        <v>32</v>
      </c>
    </row>
    <row r="258" spans="1:8" x14ac:dyDescent="0.3">
      <c r="A258" s="63" t="s">
        <v>45</v>
      </c>
      <c r="B258" s="19" t="s">
        <v>43</v>
      </c>
      <c r="C258" s="19" t="s">
        <v>40</v>
      </c>
      <c r="D258" s="20" t="s">
        <v>306</v>
      </c>
      <c r="E258" s="20">
        <v>610</v>
      </c>
      <c r="F258" s="95">
        <v>32</v>
      </c>
      <c r="G258" s="95">
        <v>32</v>
      </c>
      <c r="H258" s="75">
        <v>32</v>
      </c>
    </row>
    <row r="259" spans="1:8" ht="62.4" x14ac:dyDescent="0.3">
      <c r="A259" s="9" t="s">
        <v>134</v>
      </c>
      <c r="B259" s="19" t="s">
        <v>43</v>
      </c>
      <c r="C259" s="19" t="s">
        <v>40</v>
      </c>
      <c r="D259" s="20" t="s">
        <v>96</v>
      </c>
      <c r="E259" s="20"/>
      <c r="F259" s="21">
        <f>F260</f>
        <v>3511.4</v>
      </c>
      <c r="G259" s="21">
        <f>G260</f>
        <v>3511.4</v>
      </c>
      <c r="H259" s="21">
        <f>H260</f>
        <v>3511.4</v>
      </c>
    </row>
    <row r="260" spans="1:8" ht="31.2" x14ac:dyDescent="0.3">
      <c r="A260" s="9" t="s">
        <v>44</v>
      </c>
      <c r="B260" s="19" t="s">
        <v>43</v>
      </c>
      <c r="C260" s="19" t="s">
        <v>40</v>
      </c>
      <c r="D260" s="20" t="s">
        <v>96</v>
      </c>
      <c r="E260" s="20">
        <v>600</v>
      </c>
      <c r="F260" s="21">
        <f t="shared" ref="F260:G260" si="112">F261</f>
        <v>3511.4</v>
      </c>
      <c r="G260" s="21">
        <f t="shared" si="112"/>
        <v>3511.4</v>
      </c>
      <c r="H260" s="21">
        <f>H261</f>
        <v>3511.4</v>
      </c>
    </row>
    <row r="261" spans="1:8" x14ac:dyDescent="0.3">
      <c r="A261" s="9" t="s">
        <v>45</v>
      </c>
      <c r="B261" s="19" t="s">
        <v>43</v>
      </c>
      <c r="C261" s="19" t="s">
        <v>40</v>
      </c>
      <c r="D261" s="20" t="s">
        <v>96</v>
      </c>
      <c r="E261" s="20">
        <v>610</v>
      </c>
      <c r="F261" s="23">
        <v>3511.4</v>
      </c>
      <c r="G261" s="23">
        <v>3511.4</v>
      </c>
      <c r="H261" s="21">
        <v>3511.4</v>
      </c>
    </row>
    <row r="262" spans="1:8" ht="46.8" x14ac:dyDescent="0.3">
      <c r="A262" s="9" t="s">
        <v>368</v>
      </c>
      <c r="B262" s="19" t="s">
        <v>43</v>
      </c>
      <c r="C262" s="28" t="s">
        <v>40</v>
      </c>
      <c r="D262" s="20" t="s">
        <v>369</v>
      </c>
      <c r="E262" s="20"/>
      <c r="F262" s="45">
        <f>F263</f>
        <v>10936.8</v>
      </c>
      <c r="G262" s="45">
        <f t="shared" ref="G262:H262" si="113">G263</f>
        <v>10936.8</v>
      </c>
      <c r="H262" s="45">
        <f t="shared" si="113"/>
        <v>10936.8</v>
      </c>
    </row>
    <row r="263" spans="1:8" ht="31.2" x14ac:dyDescent="0.3">
      <c r="A263" s="9" t="s">
        <v>305</v>
      </c>
      <c r="B263" s="19" t="s">
        <v>43</v>
      </c>
      <c r="C263" s="28" t="s">
        <v>40</v>
      </c>
      <c r="D263" s="20" t="s">
        <v>369</v>
      </c>
      <c r="E263" s="20">
        <v>600</v>
      </c>
      <c r="F263" s="45">
        <f>F264</f>
        <v>10936.8</v>
      </c>
      <c r="G263" s="45">
        <f>G264</f>
        <v>10936.8</v>
      </c>
      <c r="H263" s="45">
        <f>H264</f>
        <v>10936.8</v>
      </c>
    </row>
    <row r="264" spans="1:8" x14ac:dyDescent="0.3">
      <c r="A264" s="9" t="s">
        <v>45</v>
      </c>
      <c r="B264" s="19" t="s">
        <v>43</v>
      </c>
      <c r="C264" s="28" t="s">
        <v>40</v>
      </c>
      <c r="D264" s="20" t="s">
        <v>369</v>
      </c>
      <c r="E264" s="20">
        <v>610</v>
      </c>
      <c r="F264" s="45">
        <v>10936.8</v>
      </c>
      <c r="G264" s="45">
        <v>10936.8</v>
      </c>
      <c r="H264" s="45">
        <v>10936.8</v>
      </c>
    </row>
    <row r="265" spans="1:8" x14ac:dyDescent="0.3">
      <c r="A265" s="18" t="s">
        <v>154</v>
      </c>
      <c r="B265" s="15" t="s">
        <v>43</v>
      </c>
      <c r="C265" s="15" t="s">
        <v>28</v>
      </c>
      <c r="D265" s="20"/>
      <c r="E265" s="16"/>
      <c r="F265" s="17">
        <f>F289+F266+F294</f>
        <v>20051</v>
      </c>
      <c r="G265" s="17">
        <f>G289+G266+G294</f>
        <v>11522.3</v>
      </c>
      <c r="H265" s="17">
        <f>H289+H266+H294</f>
        <v>11522.3</v>
      </c>
    </row>
    <row r="266" spans="1:8" ht="31.2" x14ac:dyDescent="0.3">
      <c r="A266" s="9" t="s">
        <v>251</v>
      </c>
      <c r="B266" s="19" t="s">
        <v>43</v>
      </c>
      <c r="C266" s="28" t="s">
        <v>28</v>
      </c>
      <c r="D266" s="20" t="s">
        <v>73</v>
      </c>
      <c r="E266" s="16"/>
      <c r="F266" s="21">
        <f>F267+F284</f>
        <v>15946.3</v>
      </c>
      <c r="G266" s="21">
        <f>G267+G284</f>
        <v>11005.3</v>
      </c>
      <c r="H266" s="21">
        <f>H267+H284</f>
        <v>11005.3</v>
      </c>
    </row>
    <row r="267" spans="1:8" ht="31.2" x14ac:dyDescent="0.3">
      <c r="A267" s="43" t="s">
        <v>181</v>
      </c>
      <c r="B267" s="19" t="s">
        <v>43</v>
      </c>
      <c r="C267" s="28" t="s">
        <v>28</v>
      </c>
      <c r="D267" s="20" t="s">
        <v>183</v>
      </c>
      <c r="E267" s="20"/>
      <c r="F267" s="21">
        <f>F268</f>
        <v>15835.3</v>
      </c>
      <c r="G267" s="21">
        <f t="shared" ref="G267:H267" si="114">G268</f>
        <v>11005.3</v>
      </c>
      <c r="H267" s="21">
        <f t="shared" si="114"/>
        <v>11005.3</v>
      </c>
    </row>
    <row r="268" spans="1:8" ht="31.2" x14ac:dyDescent="0.3">
      <c r="A268" s="43" t="s">
        <v>182</v>
      </c>
      <c r="B268" s="19" t="s">
        <v>43</v>
      </c>
      <c r="C268" s="28" t="s">
        <v>28</v>
      </c>
      <c r="D268" s="20" t="s">
        <v>184</v>
      </c>
      <c r="E268" s="20"/>
      <c r="F268" s="21">
        <f>F281+F272+F278+F269+F275</f>
        <v>15835.3</v>
      </c>
      <c r="G268" s="21">
        <f t="shared" ref="G268:H268" si="115">G281+G272+G278</f>
        <v>11005.3</v>
      </c>
      <c r="H268" s="21">
        <f t="shared" si="115"/>
        <v>11005.3</v>
      </c>
    </row>
    <row r="269" spans="1:8" ht="31.2" x14ac:dyDescent="0.3">
      <c r="A269" s="9" t="s">
        <v>289</v>
      </c>
      <c r="B269" s="19" t="s">
        <v>43</v>
      </c>
      <c r="C269" s="19" t="s">
        <v>28</v>
      </c>
      <c r="D269" s="20" t="s">
        <v>342</v>
      </c>
      <c r="E269" s="20"/>
      <c r="F269" s="75">
        <f>F270</f>
        <v>1400</v>
      </c>
      <c r="G269" s="75">
        <f t="shared" ref="G269:H270" si="116">G270</f>
        <v>0</v>
      </c>
      <c r="H269" s="75">
        <f t="shared" si="116"/>
        <v>0</v>
      </c>
    </row>
    <row r="270" spans="1:8" ht="31.2" x14ac:dyDescent="0.3">
      <c r="A270" s="9" t="s">
        <v>305</v>
      </c>
      <c r="B270" s="19" t="s">
        <v>43</v>
      </c>
      <c r="C270" s="19" t="s">
        <v>28</v>
      </c>
      <c r="D270" s="20" t="s">
        <v>342</v>
      </c>
      <c r="E270" s="20">
        <v>600</v>
      </c>
      <c r="F270" s="75">
        <f>F271</f>
        <v>1400</v>
      </c>
      <c r="G270" s="75">
        <f t="shared" si="116"/>
        <v>0</v>
      </c>
      <c r="H270" s="75">
        <f t="shared" si="116"/>
        <v>0</v>
      </c>
    </row>
    <row r="271" spans="1:8" x14ac:dyDescent="0.3">
      <c r="A271" s="9" t="s">
        <v>45</v>
      </c>
      <c r="B271" s="19" t="s">
        <v>43</v>
      </c>
      <c r="C271" s="19" t="s">
        <v>28</v>
      </c>
      <c r="D271" s="20" t="s">
        <v>342</v>
      </c>
      <c r="E271" s="20">
        <v>610</v>
      </c>
      <c r="F271" s="75">
        <v>1400</v>
      </c>
      <c r="G271" s="75">
        <v>0</v>
      </c>
      <c r="H271" s="75">
        <v>0</v>
      </c>
    </row>
    <row r="272" spans="1:8" ht="31.2" x14ac:dyDescent="0.3">
      <c r="A272" s="9" t="s">
        <v>277</v>
      </c>
      <c r="B272" s="19" t="s">
        <v>43</v>
      </c>
      <c r="C272" s="19" t="s">
        <v>28</v>
      </c>
      <c r="D272" s="20" t="s">
        <v>380</v>
      </c>
      <c r="E272" s="20"/>
      <c r="F272" s="72">
        <f>F273</f>
        <v>915</v>
      </c>
      <c r="G272" s="72">
        <f t="shared" ref="G272:H273" si="117">G273</f>
        <v>0</v>
      </c>
      <c r="H272" s="72">
        <f t="shared" si="117"/>
        <v>0</v>
      </c>
    </row>
    <row r="273" spans="1:8" ht="31.2" x14ac:dyDescent="0.3">
      <c r="A273" s="9" t="s">
        <v>44</v>
      </c>
      <c r="B273" s="19" t="s">
        <v>43</v>
      </c>
      <c r="C273" s="19" t="s">
        <v>28</v>
      </c>
      <c r="D273" s="20" t="s">
        <v>380</v>
      </c>
      <c r="E273" s="20">
        <v>600</v>
      </c>
      <c r="F273" s="72">
        <f>F274</f>
        <v>915</v>
      </c>
      <c r="G273" s="72">
        <f t="shared" si="117"/>
        <v>0</v>
      </c>
      <c r="H273" s="72">
        <f t="shared" si="117"/>
        <v>0</v>
      </c>
    </row>
    <row r="274" spans="1:8" x14ac:dyDescent="0.3">
      <c r="A274" s="9" t="s">
        <v>45</v>
      </c>
      <c r="B274" s="19" t="s">
        <v>43</v>
      </c>
      <c r="C274" s="19" t="s">
        <v>28</v>
      </c>
      <c r="D274" s="20" t="s">
        <v>380</v>
      </c>
      <c r="E274" s="20">
        <v>610</v>
      </c>
      <c r="F274" s="72">
        <v>915</v>
      </c>
      <c r="G274" s="21">
        <v>0</v>
      </c>
      <c r="H274" s="21">
        <v>0</v>
      </c>
    </row>
    <row r="275" spans="1:8" ht="46.8" x14ac:dyDescent="0.3">
      <c r="A275" s="9" t="s">
        <v>343</v>
      </c>
      <c r="B275" s="19" t="s">
        <v>43</v>
      </c>
      <c r="C275" s="19" t="s">
        <v>28</v>
      </c>
      <c r="D275" s="20" t="s">
        <v>344</v>
      </c>
      <c r="E275" s="20"/>
      <c r="F275" s="75">
        <f>F276</f>
        <v>43.3</v>
      </c>
      <c r="G275" s="75">
        <f t="shared" ref="G275:H276" si="118">G276</f>
        <v>0</v>
      </c>
      <c r="H275" s="75">
        <f t="shared" si="118"/>
        <v>0</v>
      </c>
    </row>
    <row r="276" spans="1:8" ht="31.2" x14ac:dyDescent="0.3">
      <c r="A276" s="9" t="s">
        <v>305</v>
      </c>
      <c r="B276" s="19" t="s">
        <v>43</v>
      </c>
      <c r="C276" s="19" t="s">
        <v>28</v>
      </c>
      <c r="D276" s="20" t="s">
        <v>344</v>
      </c>
      <c r="E276" s="20">
        <v>600</v>
      </c>
      <c r="F276" s="75">
        <f>F277</f>
        <v>43.3</v>
      </c>
      <c r="G276" s="75">
        <f t="shared" si="118"/>
        <v>0</v>
      </c>
      <c r="H276" s="75">
        <f t="shared" si="118"/>
        <v>0</v>
      </c>
    </row>
    <row r="277" spans="1:8" x14ac:dyDescent="0.3">
      <c r="A277" s="9" t="s">
        <v>45</v>
      </c>
      <c r="B277" s="19" t="s">
        <v>43</v>
      </c>
      <c r="C277" s="19" t="s">
        <v>28</v>
      </c>
      <c r="D277" s="20" t="s">
        <v>344</v>
      </c>
      <c r="E277" s="20">
        <v>610</v>
      </c>
      <c r="F277" s="75">
        <v>43.3</v>
      </c>
      <c r="G277" s="75">
        <v>0</v>
      </c>
      <c r="H277" s="75">
        <v>0</v>
      </c>
    </row>
    <row r="278" spans="1:8" ht="31.2" x14ac:dyDescent="0.3">
      <c r="A278" s="9" t="s">
        <v>277</v>
      </c>
      <c r="B278" s="19" t="s">
        <v>43</v>
      </c>
      <c r="C278" s="19" t="s">
        <v>28</v>
      </c>
      <c r="D278" s="20" t="s">
        <v>381</v>
      </c>
      <c r="E278" s="20"/>
      <c r="F278" s="72">
        <f>F279</f>
        <v>915</v>
      </c>
      <c r="G278" s="72">
        <f t="shared" ref="G278:H279" si="119">G279</f>
        <v>0</v>
      </c>
      <c r="H278" s="72">
        <f t="shared" si="119"/>
        <v>0</v>
      </c>
    </row>
    <row r="279" spans="1:8" ht="31.2" x14ac:dyDescent="0.3">
      <c r="A279" s="9" t="s">
        <v>44</v>
      </c>
      <c r="B279" s="19" t="s">
        <v>43</v>
      </c>
      <c r="C279" s="19" t="s">
        <v>28</v>
      </c>
      <c r="D279" s="20" t="s">
        <v>381</v>
      </c>
      <c r="E279" s="20">
        <v>600</v>
      </c>
      <c r="F279" s="72">
        <f>F280</f>
        <v>915</v>
      </c>
      <c r="G279" s="72">
        <f t="shared" si="119"/>
        <v>0</v>
      </c>
      <c r="H279" s="72">
        <f t="shared" si="119"/>
        <v>0</v>
      </c>
    </row>
    <row r="280" spans="1:8" x14ac:dyDescent="0.3">
      <c r="A280" s="9" t="s">
        <v>45</v>
      </c>
      <c r="B280" s="19" t="s">
        <v>43</v>
      </c>
      <c r="C280" s="19" t="s">
        <v>28</v>
      </c>
      <c r="D280" s="20" t="s">
        <v>381</v>
      </c>
      <c r="E280" s="20">
        <v>610</v>
      </c>
      <c r="F280" s="72">
        <v>915</v>
      </c>
      <c r="G280" s="21">
        <v>0</v>
      </c>
      <c r="H280" s="21">
        <v>0</v>
      </c>
    </row>
    <row r="281" spans="1:8" ht="31.2" x14ac:dyDescent="0.3">
      <c r="A281" s="9" t="s">
        <v>190</v>
      </c>
      <c r="B281" s="19" t="s">
        <v>43</v>
      </c>
      <c r="C281" s="28" t="s">
        <v>28</v>
      </c>
      <c r="D281" s="20" t="s">
        <v>193</v>
      </c>
      <c r="E281" s="20"/>
      <c r="F281" s="21">
        <f>F282</f>
        <v>12562</v>
      </c>
      <c r="G281" s="21">
        <f t="shared" ref="G281:H281" si="120">G282</f>
        <v>11005.3</v>
      </c>
      <c r="H281" s="21">
        <f t="shared" si="120"/>
        <v>11005.3</v>
      </c>
    </row>
    <row r="282" spans="1:8" ht="31.2" x14ac:dyDescent="0.3">
      <c r="A282" s="9" t="s">
        <v>44</v>
      </c>
      <c r="B282" s="19" t="s">
        <v>43</v>
      </c>
      <c r="C282" s="28" t="s">
        <v>28</v>
      </c>
      <c r="D282" s="20" t="s">
        <v>193</v>
      </c>
      <c r="E282" s="20">
        <v>600</v>
      </c>
      <c r="F282" s="21">
        <f>F283</f>
        <v>12562</v>
      </c>
      <c r="G282" s="21">
        <f t="shared" ref="G282:H282" si="121">G283</f>
        <v>11005.3</v>
      </c>
      <c r="H282" s="21">
        <f t="shared" si="121"/>
        <v>11005.3</v>
      </c>
    </row>
    <row r="283" spans="1:8" s="8" customFormat="1" x14ac:dyDescent="0.3">
      <c r="A283" s="9" t="s">
        <v>45</v>
      </c>
      <c r="B283" s="19" t="s">
        <v>43</v>
      </c>
      <c r="C283" s="28" t="s">
        <v>28</v>
      </c>
      <c r="D283" s="20" t="s">
        <v>193</v>
      </c>
      <c r="E283" s="20">
        <v>610</v>
      </c>
      <c r="F283" s="21">
        <f>12605.3-43.3</f>
        <v>12562</v>
      </c>
      <c r="G283" s="21">
        <v>11005.3</v>
      </c>
      <c r="H283" s="21">
        <v>11005.3</v>
      </c>
    </row>
    <row r="284" spans="1:8" x14ac:dyDescent="0.3">
      <c r="A284" s="43" t="s">
        <v>177</v>
      </c>
      <c r="B284" s="19" t="s">
        <v>43</v>
      </c>
      <c r="C284" s="28" t="s">
        <v>28</v>
      </c>
      <c r="D284" s="20" t="s">
        <v>179</v>
      </c>
      <c r="E284" s="20"/>
      <c r="F284" s="21">
        <f>F285</f>
        <v>111</v>
      </c>
      <c r="G284" s="21">
        <f t="shared" ref="G284:H284" si="122">G285</f>
        <v>0</v>
      </c>
      <c r="H284" s="21">
        <f t="shared" si="122"/>
        <v>0</v>
      </c>
    </row>
    <row r="285" spans="1:8" x14ac:dyDescent="0.3">
      <c r="A285" s="39" t="s">
        <v>178</v>
      </c>
      <c r="B285" s="19" t="s">
        <v>43</v>
      </c>
      <c r="C285" s="28" t="s">
        <v>28</v>
      </c>
      <c r="D285" s="20" t="s">
        <v>180</v>
      </c>
      <c r="E285" s="20"/>
      <c r="F285" s="21">
        <f>F286</f>
        <v>111</v>
      </c>
      <c r="G285" s="21">
        <f>G286</f>
        <v>0</v>
      </c>
      <c r="H285" s="21">
        <f>H286</f>
        <v>0</v>
      </c>
    </row>
    <row r="286" spans="1:8" ht="46.8" x14ac:dyDescent="0.3">
      <c r="A286" s="9" t="s">
        <v>227</v>
      </c>
      <c r="B286" s="19" t="s">
        <v>43</v>
      </c>
      <c r="C286" s="19" t="s">
        <v>28</v>
      </c>
      <c r="D286" s="20" t="s">
        <v>228</v>
      </c>
      <c r="E286" s="20"/>
      <c r="F286" s="36">
        <f>F287</f>
        <v>111</v>
      </c>
      <c r="G286" s="36">
        <f t="shared" ref="G286:H286" si="123">G287</f>
        <v>0</v>
      </c>
      <c r="H286" s="36">
        <f t="shared" si="123"/>
        <v>0</v>
      </c>
    </row>
    <row r="287" spans="1:8" ht="31.2" x14ac:dyDescent="0.3">
      <c r="A287" s="9" t="s">
        <v>142</v>
      </c>
      <c r="B287" s="19" t="s">
        <v>43</v>
      </c>
      <c r="C287" s="19" t="s">
        <v>28</v>
      </c>
      <c r="D287" s="20" t="s">
        <v>228</v>
      </c>
      <c r="E287" s="20">
        <v>600</v>
      </c>
      <c r="F287" s="36">
        <f t="shared" ref="F287:H287" si="124">F288</f>
        <v>111</v>
      </c>
      <c r="G287" s="36">
        <f t="shared" si="124"/>
        <v>0</v>
      </c>
      <c r="H287" s="36">
        <f t="shared" si="124"/>
        <v>0</v>
      </c>
    </row>
    <row r="288" spans="1:8" x14ac:dyDescent="0.3">
      <c r="A288" s="9" t="s">
        <v>45</v>
      </c>
      <c r="B288" s="19" t="s">
        <v>43</v>
      </c>
      <c r="C288" s="19" t="s">
        <v>28</v>
      </c>
      <c r="D288" s="20" t="s">
        <v>228</v>
      </c>
      <c r="E288" s="20">
        <v>610</v>
      </c>
      <c r="F288" s="36">
        <v>111</v>
      </c>
      <c r="G288" s="37">
        <v>0</v>
      </c>
      <c r="H288" s="37">
        <v>0</v>
      </c>
    </row>
    <row r="289" spans="1:8" ht="21" customHeight="1" x14ac:dyDescent="0.3">
      <c r="A289" s="9" t="s">
        <v>54</v>
      </c>
      <c r="B289" s="19" t="s">
        <v>43</v>
      </c>
      <c r="C289" s="28" t="s">
        <v>28</v>
      </c>
      <c r="D289" s="20" t="s">
        <v>69</v>
      </c>
      <c r="E289" s="20"/>
      <c r="F289" s="21">
        <f t="shared" ref="F289:H289" si="125">F290</f>
        <v>3587.7</v>
      </c>
      <c r="G289" s="21">
        <f t="shared" si="125"/>
        <v>0</v>
      </c>
      <c r="H289" s="21">
        <f t="shared" si="125"/>
        <v>0</v>
      </c>
    </row>
    <row r="290" spans="1:8" ht="31.2" x14ac:dyDescent="0.3">
      <c r="A290" s="9" t="s">
        <v>157</v>
      </c>
      <c r="B290" s="19" t="s">
        <v>43</v>
      </c>
      <c r="C290" s="28" t="s">
        <v>28</v>
      </c>
      <c r="D290" s="20" t="s">
        <v>156</v>
      </c>
      <c r="E290" s="20"/>
      <c r="F290" s="21">
        <f>F291</f>
        <v>3587.7</v>
      </c>
      <c r="G290" s="21">
        <f>G291</f>
        <v>0</v>
      </c>
      <c r="H290" s="21">
        <f>H291</f>
        <v>0</v>
      </c>
    </row>
    <row r="291" spans="1:8" ht="31.2" x14ac:dyDescent="0.3">
      <c r="A291" s="24" t="s">
        <v>199</v>
      </c>
      <c r="B291" s="19" t="s">
        <v>43</v>
      </c>
      <c r="C291" s="28" t="s">
        <v>28</v>
      </c>
      <c r="D291" s="44" t="s">
        <v>198</v>
      </c>
      <c r="E291" s="44"/>
      <c r="F291" s="45">
        <f>F292</f>
        <v>3587.7</v>
      </c>
      <c r="G291" s="45">
        <f t="shared" ref="G291:H291" si="126">G292</f>
        <v>0</v>
      </c>
      <c r="H291" s="45">
        <f t="shared" si="126"/>
        <v>0</v>
      </c>
    </row>
    <row r="292" spans="1:8" ht="31.2" x14ac:dyDescent="0.3">
      <c r="A292" s="9" t="s">
        <v>44</v>
      </c>
      <c r="B292" s="19" t="s">
        <v>43</v>
      </c>
      <c r="C292" s="28" t="s">
        <v>28</v>
      </c>
      <c r="D292" s="44" t="s">
        <v>198</v>
      </c>
      <c r="E292" s="44">
        <v>600</v>
      </c>
      <c r="F292" s="45">
        <f>F293</f>
        <v>3587.7</v>
      </c>
      <c r="G292" s="45">
        <f t="shared" ref="G292:H292" si="127">G293</f>
        <v>0</v>
      </c>
      <c r="H292" s="45">
        <f t="shared" si="127"/>
        <v>0</v>
      </c>
    </row>
    <row r="293" spans="1:8" s="8" customFormat="1" x14ac:dyDescent="0.3">
      <c r="A293" s="9" t="s">
        <v>45</v>
      </c>
      <c r="B293" s="19" t="s">
        <v>43</v>
      </c>
      <c r="C293" s="28" t="s">
        <v>28</v>
      </c>
      <c r="D293" s="44" t="s">
        <v>198</v>
      </c>
      <c r="E293" s="44">
        <v>610</v>
      </c>
      <c r="F293" s="45">
        <v>3587.7</v>
      </c>
      <c r="G293" s="21">
        <v>0</v>
      </c>
      <c r="H293" s="21">
        <v>0</v>
      </c>
    </row>
    <row r="294" spans="1:8" s="8" customFormat="1" ht="31.2" x14ac:dyDescent="0.3">
      <c r="A294" s="9" t="s">
        <v>298</v>
      </c>
      <c r="B294" s="19" t="s">
        <v>43</v>
      </c>
      <c r="C294" s="28" t="s">
        <v>28</v>
      </c>
      <c r="D294" s="25" t="s">
        <v>299</v>
      </c>
      <c r="E294" s="20"/>
      <c r="F294" s="36">
        <f>F295</f>
        <v>517</v>
      </c>
      <c r="G294" s="36">
        <f t="shared" ref="G294:H294" si="128">G295</f>
        <v>517</v>
      </c>
      <c r="H294" s="36">
        <f t="shared" si="128"/>
        <v>517</v>
      </c>
    </row>
    <row r="295" spans="1:8" s="8" customFormat="1" ht="31.2" x14ac:dyDescent="0.3">
      <c r="A295" s="9" t="s">
        <v>190</v>
      </c>
      <c r="B295" s="19" t="s">
        <v>43</v>
      </c>
      <c r="C295" s="28" t="s">
        <v>28</v>
      </c>
      <c r="D295" s="25" t="s">
        <v>300</v>
      </c>
      <c r="E295" s="20"/>
      <c r="F295" s="36">
        <f>F296</f>
        <v>517</v>
      </c>
      <c r="G295" s="36">
        <f t="shared" ref="G295:H295" si="129">G296</f>
        <v>517</v>
      </c>
      <c r="H295" s="36">
        <f t="shared" si="129"/>
        <v>517</v>
      </c>
    </row>
    <row r="296" spans="1:8" s="8" customFormat="1" ht="31.2" x14ac:dyDescent="0.3">
      <c r="A296" s="9" t="s">
        <v>44</v>
      </c>
      <c r="B296" s="19" t="s">
        <v>43</v>
      </c>
      <c r="C296" s="28" t="s">
        <v>28</v>
      </c>
      <c r="D296" s="25" t="s">
        <v>300</v>
      </c>
      <c r="E296" s="20">
        <v>600</v>
      </c>
      <c r="F296" s="36">
        <f>F297</f>
        <v>517</v>
      </c>
      <c r="G296" s="36">
        <f t="shared" ref="G296:H296" si="130">G297</f>
        <v>517</v>
      </c>
      <c r="H296" s="36">
        <f t="shared" si="130"/>
        <v>517</v>
      </c>
    </row>
    <row r="297" spans="1:8" s="8" customFormat="1" x14ac:dyDescent="0.3">
      <c r="A297" s="9" t="s">
        <v>45</v>
      </c>
      <c r="B297" s="19" t="s">
        <v>43</v>
      </c>
      <c r="C297" s="28" t="s">
        <v>28</v>
      </c>
      <c r="D297" s="25" t="s">
        <v>300</v>
      </c>
      <c r="E297" s="20">
        <v>610</v>
      </c>
      <c r="F297" s="36">
        <v>517</v>
      </c>
      <c r="G297" s="21">
        <v>517</v>
      </c>
      <c r="H297" s="21">
        <v>517</v>
      </c>
    </row>
    <row r="298" spans="1:8" x14ac:dyDescent="0.3">
      <c r="A298" s="40" t="s">
        <v>16</v>
      </c>
      <c r="B298" s="15" t="s">
        <v>43</v>
      </c>
      <c r="C298" s="15" t="s">
        <v>43</v>
      </c>
      <c r="D298" s="16"/>
      <c r="E298" s="48"/>
      <c r="F298" s="17">
        <f>F304+F309+F314+F299</f>
        <v>1845.2</v>
      </c>
      <c r="G298" s="17">
        <f t="shared" ref="G298:H298" si="131">G304+G309+G314+G299</f>
        <v>1845.2</v>
      </c>
      <c r="H298" s="17">
        <f t="shared" si="131"/>
        <v>1845.2</v>
      </c>
    </row>
    <row r="299" spans="1:8" ht="31.2" x14ac:dyDescent="0.3">
      <c r="A299" s="87" t="s">
        <v>328</v>
      </c>
      <c r="B299" s="66" t="s">
        <v>43</v>
      </c>
      <c r="C299" s="66" t="s">
        <v>43</v>
      </c>
      <c r="D299" s="67" t="s">
        <v>330</v>
      </c>
      <c r="E299" s="67"/>
      <c r="F299" s="75">
        <f t="shared" ref="F299:H302" si="132">F300</f>
        <v>925.2</v>
      </c>
      <c r="G299" s="75">
        <f t="shared" si="132"/>
        <v>925.2</v>
      </c>
      <c r="H299" s="75">
        <f t="shared" si="132"/>
        <v>925.2</v>
      </c>
    </row>
    <row r="300" spans="1:8" ht="31.2" x14ac:dyDescent="0.3">
      <c r="A300" s="63" t="s">
        <v>329</v>
      </c>
      <c r="B300" s="66" t="s">
        <v>43</v>
      </c>
      <c r="C300" s="66" t="s">
        <v>43</v>
      </c>
      <c r="D300" s="67" t="s">
        <v>331</v>
      </c>
      <c r="E300" s="67"/>
      <c r="F300" s="75">
        <f t="shared" si="132"/>
        <v>925.2</v>
      </c>
      <c r="G300" s="75">
        <f t="shared" si="132"/>
        <v>925.2</v>
      </c>
      <c r="H300" s="75">
        <f t="shared" si="132"/>
        <v>925.2</v>
      </c>
    </row>
    <row r="301" spans="1:8" ht="31.2" x14ac:dyDescent="0.3">
      <c r="A301" s="63" t="s">
        <v>190</v>
      </c>
      <c r="B301" s="66" t="s">
        <v>43</v>
      </c>
      <c r="C301" s="66" t="s">
        <v>43</v>
      </c>
      <c r="D301" s="67" t="s">
        <v>332</v>
      </c>
      <c r="E301" s="67"/>
      <c r="F301" s="75">
        <f t="shared" si="132"/>
        <v>925.2</v>
      </c>
      <c r="G301" s="75">
        <f t="shared" si="132"/>
        <v>925.2</v>
      </c>
      <c r="H301" s="75">
        <f t="shared" si="132"/>
        <v>925.2</v>
      </c>
    </row>
    <row r="302" spans="1:8" ht="31.2" x14ac:dyDescent="0.3">
      <c r="A302" s="9" t="s">
        <v>185</v>
      </c>
      <c r="B302" s="19" t="s">
        <v>43</v>
      </c>
      <c r="C302" s="19" t="s">
        <v>43</v>
      </c>
      <c r="D302" s="67" t="s">
        <v>332</v>
      </c>
      <c r="E302" s="20">
        <v>600</v>
      </c>
      <c r="F302" s="45">
        <f t="shared" si="132"/>
        <v>925.2</v>
      </c>
      <c r="G302" s="45">
        <f t="shared" si="132"/>
        <v>925.2</v>
      </c>
      <c r="H302" s="45">
        <f t="shared" si="132"/>
        <v>925.2</v>
      </c>
    </row>
    <row r="303" spans="1:8" x14ac:dyDescent="0.3">
      <c r="A303" s="9" t="s">
        <v>205</v>
      </c>
      <c r="B303" s="19" t="s">
        <v>43</v>
      </c>
      <c r="C303" s="19" t="s">
        <v>43</v>
      </c>
      <c r="D303" s="67" t="s">
        <v>332</v>
      </c>
      <c r="E303" s="20">
        <v>620</v>
      </c>
      <c r="F303" s="45">
        <v>925.2</v>
      </c>
      <c r="G303" s="45">
        <v>925.2</v>
      </c>
      <c r="H303" s="45">
        <v>925.2</v>
      </c>
    </row>
    <row r="304" spans="1:8" s="6" customFormat="1" ht="46.8" x14ac:dyDescent="0.3">
      <c r="A304" s="22" t="s">
        <v>253</v>
      </c>
      <c r="B304" s="19" t="s">
        <v>43</v>
      </c>
      <c r="C304" s="19" t="s">
        <v>43</v>
      </c>
      <c r="D304" s="20" t="s">
        <v>130</v>
      </c>
      <c r="E304" s="25"/>
      <c r="F304" s="21">
        <f t="shared" ref="F304:G307" si="133">F305</f>
        <v>700</v>
      </c>
      <c r="G304" s="21">
        <f t="shared" si="133"/>
        <v>700</v>
      </c>
      <c r="H304" s="21">
        <f>H305</f>
        <v>700</v>
      </c>
    </row>
    <row r="305" spans="1:8" ht="46.8" x14ac:dyDescent="0.3">
      <c r="A305" s="9" t="s">
        <v>158</v>
      </c>
      <c r="B305" s="19" t="s">
        <v>43</v>
      </c>
      <c r="C305" s="19" t="s">
        <v>43</v>
      </c>
      <c r="D305" s="20" t="s">
        <v>131</v>
      </c>
      <c r="E305" s="48"/>
      <c r="F305" s="21">
        <f t="shared" si="133"/>
        <v>700</v>
      </c>
      <c r="G305" s="21">
        <f t="shared" si="133"/>
        <v>700</v>
      </c>
      <c r="H305" s="21">
        <f>H306</f>
        <v>700</v>
      </c>
    </row>
    <row r="306" spans="1:8" ht="46.8" x14ac:dyDescent="0.3">
      <c r="A306" s="9" t="s">
        <v>144</v>
      </c>
      <c r="B306" s="19" t="s">
        <v>43</v>
      </c>
      <c r="C306" s="19" t="s">
        <v>43</v>
      </c>
      <c r="D306" s="20" t="s">
        <v>132</v>
      </c>
      <c r="E306" s="48"/>
      <c r="F306" s="21">
        <f t="shared" si="133"/>
        <v>700</v>
      </c>
      <c r="G306" s="21">
        <f t="shared" si="133"/>
        <v>700</v>
      </c>
      <c r="H306" s="21">
        <f>H307</f>
        <v>700</v>
      </c>
    </row>
    <row r="307" spans="1:8" ht="39" customHeight="1" x14ac:dyDescent="0.3">
      <c r="A307" s="9" t="s">
        <v>185</v>
      </c>
      <c r="B307" s="19" t="s">
        <v>43</v>
      </c>
      <c r="C307" s="19" t="s">
        <v>43</v>
      </c>
      <c r="D307" s="20" t="s">
        <v>132</v>
      </c>
      <c r="E307" s="25">
        <v>600</v>
      </c>
      <c r="F307" s="21">
        <f t="shared" si="133"/>
        <v>700</v>
      </c>
      <c r="G307" s="21">
        <f t="shared" si="133"/>
        <v>700</v>
      </c>
      <c r="H307" s="21">
        <f>H308</f>
        <v>700</v>
      </c>
    </row>
    <row r="308" spans="1:8" x14ac:dyDescent="0.3">
      <c r="A308" s="9" t="s">
        <v>205</v>
      </c>
      <c r="B308" s="19" t="s">
        <v>43</v>
      </c>
      <c r="C308" s="19" t="s">
        <v>43</v>
      </c>
      <c r="D308" s="20" t="s">
        <v>132</v>
      </c>
      <c r="E308" s="25">
        <v>620</v>
      </c>
      <c r="F308" s="27">
        <v>700</v>
      </c>
      <c r="G308" s="26">
        <v>700</v>
      </c>
      <c r="H308" s="21">
        <v>700</v>
      </c>
    </row>
    <row r="309" spans="1:8" x14ac:dyDescent="0.3">
      <c r="A309" s="22" t="s">
        <v>206</v>
      </c>
      <c r="B309" s="19" t="s">
        <v>43</v>
      </c>
      <c r="C309" s="19" t="s">
        <v>43</v>
      </c>
      <c r="D309" s="20" t="s">
        <v>210</v>
      </c>
      <c r="E309" s="20"/>
      <c r="F309" s="36">
        <f t="shared" ref="F309:H317" si="134">F310</f>
        <v>200</v>
      </c>
      <c r="G309" s="36">
        <f t="shared" si="134"/>
        <v>200</v>
      </c>
      <c r="H309" s="36">
        <f t="shared" si="134"/>
        <v>200</v>
      </c>
    </row>
    <row r="310" spans="1:8" x14ac:dyDescent="0.3">
      <c r="A310" s="9" t="s">
        <v>259</v>
      </c>
      <c r="B310" s="19" t="s">
        <v>43</v>
      </c>
      <c r="C310" s="19" t="s">
        <v>43</v>
      </c>
      <c r="D310" s="20" t="s">
        <v>211</v>
      </c>
      <c r="E310" s="20"/>
      <c r="F310" s="36">
        <f t="shared" si="134"/>
        <v>200</v>
      </c>
      <c r="G310" s="36">
        <f t="shared" si="134"/>
        <v>200</v>
      </c>
      <c r="H310" s="36">
        <f t="shared" si="134"/>
        <v>200</v>
      </c>
    </row>
    <row r="311" spans="1:8" x14ac:dyDescent="0.3">
      <c r="A311" s="9" t="s">
        <v>260</v>
      </c>
      <c r="B311" s="19" t="s">
        <v>43</v>
      </c>
      <c r="C311" s="19" t="s">
        <v>43</v>
      </c>
      <c r="D311" s="20" t="s">
        <v>212</v>
      </c>
      <c r="E311" s="20"/>
      <c r="F311" s="36">
        <f t="shared" si="134"/>
        <v>200</v>
      </c>
      <c r="G311" s="36">
        <f t="shared" si="134"/>
        <v>200</v>
      </c>
      <c r="H311" s="36">
        <f t="shared" si="134"/>
        <v>200</v>
      </c>
    </row>
    <row r="312" spans="1:8" ht="31.2" x14ac:dyDescent="0.3">
      <c r="A312" s="9" t="s">
        <v>35</v>
      </c>
      <c r="B312" s="19" t="s">
        <v>43</v>
      </c>
      <c r="C312" s="19" t="s">
        <v>43</v>
      </c>
      <c r="D312" s="20" t="s">
        <v>212</v>
      </c>
      <c r="E312" s="20">
        <v>200</v>
      </c>
      <c r="F312" s="36">
        <f t="shared" si="134"/>
        <v>200</v>
      </c>
      <c r="G312" s="36">
        <f t="shared" si="134"/>
        <v>200</v>
      </c>
      <c r="H312" s="36">
        <f t="shared" si="134"/>
        <v>200</v>
      </c>
    </row>
    <row r="313" spans="1:8" ht="31.2" x14ac:dyDescent="0.3">
      <c r="A313" s="9" t="s">
        <v>36</v>
      </c>
      <c r="B313" s="19" t="s">
        <v>43</v>
      </c>
      <c r="C313" s="19" t="s">
        <v>43</v>
      </c>
      <c r="D313" s="20" t="s">
        <v>212</v>
      </c>
      <c r="E313" s="20">
        <v>240</v>
      </c>
      <c r="F313" s="36">
        <v>200</v>
      </c>
      <c r="G313" s="37">
        <v>200</v>
      </c>
      <c r="H313" s="37">
        <v>200</v>
      </c>
    </row>
    <row r="314" spans="1:8" ht="31.2" x14ac:dyDescent="0.3">
      <c r="A314" s="22" t="s">
        <v>207</v>
      </c>
      <c r="B314" s="19" t="s">
        <v>43</v>
      </c>
      <c r="C314" s="19" t="s">
        <v>43</v>
      </c>
      <c r="D314" s="20" t="s">
        <v>213</v>
      </c>
      <c r="E314" s="20"/>
      <c r="F314" s="36">
        <f t="shared" si="134"/>
        <v>20</v>
      </c>
      <c r="G314" s="36">
        <f t="shared" si="134"/>
        <v>20</v>
      </c>
      <c r="H314" s="36">
        <f t="shared" si="134"/>
        <v>20</v>
      </c>
    </row>
    <row r="315" spans="1:8" x14ac:dyDescent="0.3">
      <c r="A315" s="9" t="s">
        <v>208</v>
      </c>
      <c r="B315" s="19" t="s">
        <v>43</v>
      </c>
      <c r="C315" s="19" t="s">
        <v>43</v>
      </c>
      <c r="D315" s="20" t="s">
        <v>214</v>
      </c>
      <c r="E315" s="20"/>
      <c r="F315" s="36">
        <f t="shared" si="134"/>
        <v>20</v>
      </c>
      <c r="G315" s="36">
        <f t="shared" si="134"/>
        <v>20</v>
      </c>
      <c r="H315" s="36">
        <f t="shared" si="134"/>
        <v>20</v>
      </c>
    </row>
    <row r="316" spans="1:8" ht="31.2" x14ac:dyDescent="0.3">
      <c r="A316" s="9" t="s">
        <v>209</v>
      </c>
      <c r="B316" s="19" t="s">
        <v>43</v>
      </c>
      <c r="C316" s="19" t="s">
        <v>43</v>
      </c>
      <c r="D316" s="20" t="s">
        <v>215</v>
      </c>
      <c r="E316" s="20"/>
      <c r="F316" s="36">
        <f t="shared" si="134"/>
        <v>20</v>
      </c>
      <c r="G316" s="36">
        <f t="shared" si="134"/>
        <v>20</v>
      </c>
      <c r="H316" s="36">
        <f t="shared" si="134"/>
        <v>20</v>
      </c>
    </row>
    <row r="317" spans="1:8" ht="31.2" x14ac:dyDescent="0.3">
      <c r="A317" s="9" t="s">
        <v>35</v>
      </c>
      <c r="B317" s="19" t="s">
        <v>43</v>
      </c>
      <c r="C317" s="19" t="s">
        <v>43</v>
      </c>
      <c r="D317" s="20" t="s">
        <v>215</v>
      </c>
      <c r="E317" s="20">
        <v>200</v>
      </c>
      <c r="F317" s="36">
        <f t="shared" si="134"/>
        <v>20</v>
      </c>
      <c r="G317" s="36">
        <f t="shared" si="134"/>
        <v>20</v>
      </c>
      <c r="H317" s="36">
        <f t="shared" si="134"/>
        <v>20</v>
      </c>
    </row>
    <row r="318" spans="1:8" ht="31.2" x14ac:dyDescent="0.3">
      <c r="A318" s="9" t="s">
        <v>36</v>
      </c>
      <c r="B318" s="19" t="s">
        <v>43</v>
      </c>
      <c r="C318" s="19" t="s">
        <v>43</v>
      </c>
      <c r="D318" s="20" t="s">
        <v>215</v>
      </c>
      <c r="E318" s="20">
        <v>240</v>
      </c>
      <c r="F318" s="36">
        <v>20</v>
      </c>
      <c r="G318" s="37">
        <v>20</v>
      </c>
      <c r="H318" s="37">
        <v>20</v>
      </c>
    </row>
    <row r="319" spans="1:8" x14ac:dyDescent="0.3">
      <c r="A319" s="18" t="s">
        <v>17</v>
      </c>
      <c r="B319" s="15" t="s">
        <v>43</v>
      </c>
      <c r="C319" s="15" t="s">
        <v>41</v>
      </c>
      <c r="D319" s="16"/>
      <c r="E319" s="16"/>
      <c r="F319" s="17">
        <f>F342+F326+F338+F320</f>
        <v>17720.2</v>
      </c>
      <c r="G319" s="17">
        <f>G342+G326+G338+G320</f>
        <v>17020.2</v>
      </c>
      <c r="H319" s="17">
        <f>H342+H326+H338+H320</f>
        <v>17267.399999999998</v>
      </c>
    </row>
    <row r="320" spans="1:8" ht="31.2" x14ac:dyDescent="0.3">
      <c r="A320" s="9" t="s">
        <v>251</v>
      </c>
      <c r="B320" s="19" t="s">
        <v>43</v>
      </c>
      <c r="C320" s="19" t="s">
        <v>41</v>
      </c>
      <c r="D320" s="20" t="s">
        <v>73</v>
      </c>
      <c r="E320" s="16"/>
      <c r="F320" s="72">
        <f>F321</f>
        <v>1183.9000000000001</v>
      </c>
      <c r="G320" s="72">
        <f t="shared" ref="G320:H324" si="135">G321</f>
        <v>1183.9000000000001</v>
      </c>
      <c r="H320" s="75">
        <f t="shared" si="135"/>
        <v>1431.1</v>
      </c>
    </row>
    <row r="321" spans="1:8" ht="31.2" x14ac:dyDescent="0.3">
      <c r="A321" s="9" t="s">
        <v>373</v>
      </c>
      <c r="B321" s="19" t="s">
        <v>43</v>
      </c>
      <c r="C321" s="19" t="s">
        <v>41</v>
      </c>
      <c r="D321" s="20" t="s">
        <v>170</v>
      </c>
      <c r="E321" s="16"/>
      <c r="F321" s="72">
        <f>F322</f>
        <v>1183.9000000000001</v>
      </c>
      <c r="G321" s="72">
        <f t="shared" si="135"/>
        <v>1183.9000000000001</v>
      </c>
      <c r="H321" s="75">
        <f t="shared" si="135"/>
        <v>1431.1</v>
      </c>
    </row>
    <row r="322" spans="1:8" ht="46.8" x14ac:dyDescent="0.3">
      <c r="A322" s="24" t="s">
        <v>374</v>
      </c>
      <c r="B322" s="19" t="s">
        <v>43</v>
      </c>
      <c r="C322" s="19" t="s">
        <v>41</v>
      </c>
      <c r="D322" s="20" t="s">
        <v>376</v>
      </c>
      <c r="E322" s="16"/>
      <c r="F322" s="72">
        <f>F323</f>
        <v>1183.9000000000001</v>
      </c>
      <c r="G322" s="72">
        <f t="shared" si="135"/>
        <v>1183.9000000000001</v>
      </c>
      <c r="H322" s="75">
        <f t="shared" si="135"/>
        <v>1431.1</v>
      </c>
    </row>
    <row r="323" spans="1:8" ht="62.4" x14ac:dyDescent="0.3">
      <c r="A323" s="103" t="s">
        <v>375</v>
      </c>
      <c r="B323" s="19" t="s">
        <v>43</v>
      </c>
      <c r="C323" s="19" t="s">
        <v>41</v>
      </c>
      <c r="D323" s="20" t="s">
        <v>377</v>
      </c>
      <c r="E323" s="20"/>
      <c r="F323" s="72">
        <f>F324</f>
        <v>1183.9000000000001</v>
      </c>
      <c r="G323" s="72">
        <f t="shared" si="135"/>
        <v>1183.9000000000001</v>
      </c>
      <c r="H323" s="75">
        <f t="shared" si="135"/>
        <v>1431.1</v>
      </c>
    </row>
    <row r="324" spans="1:8" ht="31.2" x14ac:dyDescent="0.3">
      <c r="A324" s="9" t="s">
        <v>305</v>
      </c>
      <c r="B324" s="19" t="s">
        <v>43</v>
      </c>
      <c r="C324" s="19" t="s">
        <v>41</v>
      </c>
      <c r="D324" s="20" t="s">
        <v>377</v>
      </c>
      <c r="E324" s="20">
        <v>600</v>
      </c>
      <c r="F324" s="72">
        <f>F325</f>
        <v>1183.9000000000001</v>
      </c>
      <c r="G324" s="72">
        <f t="shared" si="135"/>
        <v>1183.9000000000001</v>
      </c>
      <c r="H324" s="75">
        <f t="shared" si="135"/>
        <v>1431.1</v>
      </c>
    </row>
    <row r="325" spans="1:8" x14ac:dyDescent="0.3">
      <c r="A325" s="9" t="s">
        <v>45</v>
      </c>
      <c r="B325" s="19" t="s">
        <v>43</v>
      </c>
      <c r="C325" s="19" t="s">
        <v>41</v>
      </c>
      <c r="D325" s="20" t="s">
        <v>377</v>
      </c>
      <c r="E325" s="20">
        <v>610</v>
      </c>
      <c r="F325" s="72">
        <v>1183.9000000000001</v>
      </c>
      <c r="G325" s="75">
        <v>1183.9000000000001</v>
      </c>
      <c r="H325" s="75">
        <v>1431.1</v>
      </c>
    </row>
    <row r="326" spans="1:8" ht="32.25" customHeight="1" x14ac:dyDescent="0.3">
      <c r="A326" s="9" t="s">
        <v>54</v>
      </c>
      <c r="B326" s="19" t="s">
        <v>43</v>
      </c>
      <c r="C326" s="19" t="s">
        <v>41</v>
      </c>
      <c r="D326" s="20" t="s">
        <v>69</v>
      </c>
      <c r="E326" s="20"/>
      <c r="F326" s="21">
        <f>F327</f>
        <v>238.79999999999998</v>
      </c>
      <c r="G326" s="21">
        <f t="shared" ref="G326:H326" si="136">G327</f>
        <v>238.79999999999998</v>
      </c>
      <c r="H326" s="21">
        <f t="shared" si="136"/>
        <v>238.79999999999998</v>
      </c>
    </row>
    <row r="327" spans="1:8" x14ac:dyDescent="0.3">
      <c r="A327" s="9" t="s">
        <v>83</v>
      </c>
      <c r="B327" s="19" t="s">
        <v>43</v>
      </c>
      <c r="C327" s="19" t="s">
        <v>41</v>
      </c>
      <c r="D327" s="20" t="s">
        <v>77</v>
      </c>
      <c r="E327" s="20"/>
      <c r="F327" s="21">
        <f>F333+F328</f>
        <v>238.79999999999998</v>
      </c>
      <c r="G327" s="21">
        <f t="shared" ref="G327:H327" si="137">G333+G328</f>
        <v>238.79999999999998</v>
      </c>
      <c r="H327" s="21">
        <f t="shared" si="137"/>
        <v>238.79999999999998</v>
      </c>
    </row>
    <row r="328" spans="1:8" ht="140.4" x14ac:dyDescent="0.3">
      <c r="A328" s="9" t="s">
        <v>136</v>
      </c>
      <c r="B328" s="19" t="s">
        <v>43</v>
      </c>
      <c r="C328" s="19" t="s">
        <v>41</v>
      </c>
      <c r="D328" s="20" t="s">
        <v>86</v>
      </c>
      <c r="E328" s="20"/>
      <c r="F328" s="21">
        <f t="shared" ref="F328:H328" si="138">F329+F331</f>
        <v>123.1</v>
      </c>
      <c r="G328" s="21">
        <f t="shared" si="138"/>
        <v>123.1</v>
      </c>
      <c r="H328" s="21">
        <f t="shared" si="138"/>
        <v>123.1</v>
      </c>
    </row>
    <row r="329" spans="1:8" ht="62.4" x14ac:dyDescent="0.3">
      <c r="A329" s="9" t="s">
        <v>64</v>
      </c>
      <c r="B329" s="19" t="s">
        <v>43</v>
      </c>
      <c r="C329" s="19" t="s">
        <v>41</v>
      </c>
      <c r="D329" s="20" t="s">
        <v>86</v>
      </c>
      <c r="E329" s="20">
        <v>100</v>
      </c>
      <c r="F329" s="21">
        <f t="shared" ref="F329:G329" si="139">F330</f>
        <v>108.1</v>
      </c>
      <c r="G329" s="21">
        <f t="shared" si="139"/>
        <v>108.1</v>
      </c>
      <c r="H329" s="21">
        <f>H330</f>
        <v>108.1</v>
      </c>
    </row>
    <row r="330" spans="1:8" x14ac:dyDescent="0.3">
      <c r="A330" s="9" t="s">
        <v>68</v>
      </c>
      <c r="B330" s="19" t="s">
        <v>43</v>
      </c>
      <c r="C330" s="19" t="s">
        <v>41</v>
      </c>
      <c r="D330" s="20" t="s">
        <v>86</v>
      </c>
      <c r="E330" s="20">
        <v>110</v>
      </c>
      <c r="F330" s="22">
        <v>108.1</v>
      </c>
      <c r="G330" s="22">
        <v>108.1</v>
      </c>
      <c r="H330" s="21">
        <v>108.1</v>
      </c>
    </row>
    <row r="331" spans="1:8" ht="31.2" x14ac:dyDescent="0.3">
      <c r="A331" s="9" t="s">
        <v>35</v>
      </c>
      <c r="B331" s="19" t="s">
        <v>43</v>
      </c>
      <c r="C331" s="19" t="s">
        <v>41</v>
      </c>
      <c r="D331" s="20" t="s">
        <v>86</v>
      </c>
      <c r="E331" s="20">
        <v>200</v>
      </c>
      <c r="F331" s="21">
        <f t="shared" ref="F331:G331" si="140">F332</f>
        <v>15</v>
      </c>
      <c r="G331" s="21">
        <f t="shared" si="140"/>
        <v>15</v>
      </c>
      <c r="H331" s="21">
        <f>H332</f>
        <v>15</v>
      </c>
    </row>
    <row r="332" spans="1:8" ht="31.2" x14ac:dyDescent="0.3">
      <c r="A332" s="9" t="s">
        <v>36</v>
      </c>
      <c r="B332" s="19" t="s">
        <v>43</v>
      </c>
      <c r="C332" s="19" t="s">
        <v>41</v>
      </c>
      <c r="D332" s="20" t="s">
        <v>86</v>
      </c>
      <c r="E332" s="20">
        <v>240</v>
      </c>
      <c r="F332" s="23">
        <v>15</v>
      </c>
      <c r="G332" s="23">
        <v>15</v>
      </c>
      <c r="H332" s="21">
        <v>15</v>
      </c>
    </row>
    <row r="333" spans="1:8" ht="78" x14ac:dyDescent="0.3">
      <c r="A333" s="9" t="s">
        <v>84</v>
      </c>
      <c r="B333" s="19" t="s">
        <v>43</v>
      </c>
      <c r="C333" s="19" t="s">
        <v>41</v>
      </c>
      <c r="D333" s="20" t="s">
        <v>85</v>
      </c>
      <c r="E333" s="20"/>
      <c r="F333" s="21">
        <f t="shared" ref="F333:H333" si="141">F334+F336</f>
        <v>115.69999999999999</v>
      </c>
      <c r="G333" s="21">
        <f t="shared" si="141"/>
        <v>115.69999999999999</v>
      </c>
      <c r="H333" s="21">
        <f t="shared" si="141"/>
        <v>115.69999999999999</v>
      </c>
    </row>
    <row r="334" spans="1:8" ht="62.4" x14ac:dyDescent="0.3">
      <c r="A334" s="9" t="s">
        <v>64</v>
      </c>
      <c r="B334" s="19" t="s">
        <v>43</v>
      </c>
      <c r="C334" s="19" t="s">
        <v>41</v>
      </c>
      <c r="D334" s="20" t="s">
        <v>85</v>
      </c>
      <c r="E334" s="20">
        <v>100</v>
      </c>
      <c r="F334" s="21">
        <f t="shared" ref="F334:G334" si="142">F335</f>
        <v>81.8</v>
      </c>
      <c r="G334" s="21">
        <f t="shared" si="142"/>
        <v>81.8</v>
      </c>
      <c r="H334" s="21">
        <f>H335</f>
        <v>81.8</v>
      </c>
    </row>
    <row r="335" spans="1:8" x14ac:dyDescent="0.3">
      <c r="A335" s="9" t="s">
        <v>68</v>
      </c>
      <c r="B335" s="19" t="s">
        <v>43</v>
      </c>
      <c r="C335" s="19" t="s">
        <v>41</v>
      </c>
      <c r="D335" s="20" t="s">
        <v>85</v>
      </c>
      <c r="E335" s="20">
        <v>110</v>
      </c>
      <c r="F335" s="22">
        <v>81.8</v>
      </c>
      <c r="G335" s="22">
        <v>81.8</v>
      </c>
      <c r="H335" s="21">
        <v>81.8</v>
      </c>
    </row>
    <row r="336" spans="1:8" ht="31.2" x14ac:dyDescent="0.3">
      <c r="A336" s="9" t="s">
        <v>35</v>
      </c>
      <c r="B336" s="19" t="s">
        <v>43</v>
      </c>
      <c r="C336" s="19" t="s">
        <v>41</v>
      </c>
      <c r="D336" s="20" t="s">
        <v>85</v>
      </c>
      <c r="E336" s="20">
        <v>200</v>
      </c>
      <c r="F336" s="21">
        <f t="shared" ref="F336:G336" si="143">F337</f>
        <v>33.9</v>
      </c>
      <c r="G336" s="21">
        <f t="shared" si="143"/>
        <v>33.9</v>
      </c>
      <c r="H336" s="21">
        <f>H337</f>
        <v>33.9</v>
      </c>
    </row>
    <row r="337" spans="1:11" ht="31.2" x14ac:dyDescent="0.3">
      <c r="A337" s="9" t="s">
        <v>36</v>
      </c>
      <c r="B337" s="19" t="s">
        <v>43</v>
      </c>
      <c r="C337" s="19" t="s">
        <v>41</v>
      </c>
      <c r="D337" s="20" t="s">
        <v>85</v>
      </c>
      <c r="E337" s="20">
        <v>240</v>
      </c>
      <c r="F337" s="23">
        <v>33.9</v>
      </c>
      <c r="G337" s="22">
        <v>33.9</v>
      </c>
      <c r="H337" s="21">
        <v>33.9</v>
      </c>
    </row>
    <row r="338" spans="1:11" x14ac:dyDescent="0.3">
      <c r="A338" s="9" t="s">
        <v>176</v>
      </c>
      <c r="B338" s="19" t="s">
        <v>43</v>
      </c>
      <c r="C338" s="19" t="s">
        <v>41</v>
      </c>
      <c r="D338" s="20" t="s">
        <v>61</v>
      </c>
      <c r="E338" s="20"/>
      <c r="F338" s="21">
        <f t="shared" ref="F338:G340" si="144">F339</f>
        <v>2510.3000000000002</v>
      </c>
      <c r="G338" s="21">
        <f t="shared" si="144"/>
        <v>2510.3000000000002</v>
      </c>
      <c r="H338" s="21">
        <f>H339</f>
        <v>2510.3000000000002</v>
      </c>
    </row>
    <row r="339" spans="1:11" x14ac:dyDescent="0.3">
      <c r="A339" s="9" t="s">
        <v>62</v>
      </c>
      <c r="B339" s="19" t="s">
        <v>43</v>
      </c>
      <c r="C339" s="19" t="s">
        <v>41</v>
      </c>
      <c r="D339" s="20" t="s">
        <v>63</v>
      </c>
      <c r="E339" s="20"/>
      <c r="F339" s="21">
        <f t="shared" si="144"/>
        <v>2510.3000000000002</v>
      </c>
      <c r="G339" s="21">
        <f t="shared" si="144"/>
        <v>2510.3000000000002</v>
      </c>
      <c r="H339" s="21">
        <f>H340</f>
        <v>2510.3000000000002</v>
      </c>
    </row>
    <row r="340" spans="1:11" ht="62.4" x14ac:dyDescent="0.3">
      <c r="A340" s="9" t="s">
        <v>64</v>
      </c>
      <c r="B340" s="19" t="s">
        <v>43</v>
      </c>
      <c r="C340" s="19" t="s">
        <v>41</v>
      </c>
      <c r="D340" s="20" t="s">
        <v>63</v>
      </c>
      <c r="E340" s="20">
        <v>100</v>
      </c>
      <c r="F340" s="21">
        <f t="shared" si="144"/>
        <v>2510.3000000000002</v>
      </c>
      <c r="G340" s="21">
        <f t="shared" si="144"/>
        <v>2510.3000000000002</v>
      </c>
      <c r="H340" s="21">
        <f>H341</f>
        <v>2510.3000000000002</v>
      </c>
    </row>
    <row r="341" spans="1:11" ht="31.2" x14ac:dyDescent="0.3">
      <c r="A341" s="9" t="s">
        <v>65</v>
      </c>
      <c r="B341" s="19" t="s">
        <v>43</v>
      </c>
      <c r="C341" s="19" t="s">
        <v>41</v>
      </c>
      <c r="D341" s="20" t="s">
        <v>63</v>
      </c>
      <c r="E341" s="20">
        <v>120</v>
      </c>
      <c r="F341" s="22">
        <v>2510.3000000000002</v>
      </c>
      <c r="G341" s="22">
        <v>2510.3000000000002</v>
      </c>
      <c r="H341" s="21">
        <v>2510.3000000000002</v>
      </c>
    </row>
    <row r="342" spans="1:11" x14ac:dyDescent="0.3">
      <c r="A342" s="9" t="s">
        <v>5</v>
      </c>
      <c r="B342" s="19" t="s">
        <v>43</v>
      </c>
      <c r="C342" s="19" t="s">
        <v>41</v>
      </c>
      <c r="D342" s="20" t="s">
        <v>66</v>
      </c>
      <c r="E342" s="16"/>
      <c r="F342" s="21">
        <f>F343+F348</f>
        <v>13787.199999999999</v>
      </c>
      <c r="G342" s="21">
        <f t="shared" ref="G342:H342" si="145">G343+G348</f>
        <v>13087.199999999999</v>
      </c>
      <c r="H342" s="21">
        <f t="shared" si="145"/>
        <v>13087.199999999999</v>
      </c>
    </row>
    <row r="343" spans="1:11" ht="31.2" x14ac:dyDescent="0.3">
      <c r="A343" s="9" t="s">
        <v>87</v>
      </c>
      <c r="B343" s="19" t="s">
        <v>43</v>
      </c>
      <c r="C343" s="19" t="s">
        <v>41</v>
      </c>
      <c r="D343" s="20" t="s">
        <v>67</v>
      </c>
      <c r="E343" s="16"/>
      <c r="F343" s="21">
        <f t="shared" ref="F343:H343" si="146">F344+F346</f>
        <v>13764.199999999999</v>
      </c>
      <c r="G343" s="21">
        <f t="shared" si="146"/>
        <v>13064.199999999999</v>
      </c>
      <c r="H343" s="21">
        <f t="shared" si="146"/>
        <v>13064.199999999999</v>
      </c>
    </row>
    <row r="344" spans="1:11" ht="62.4" x14ac:dyDescent="0.3">
      <c r="A344" s="9" t="s">
        <v>88</v>
      </c>
      <c r="B344" s="19" t="s">
        <v>43</v>
      </c>
      <c r="C344" s="19" t="s">
        <v>41</v>
      </c>
      <c r="D344" s="20" t="s">
        <v>67</v>
      </c>
      <c r="E344" s="20">
        <v>100</v>
      </c>
      <c r="F344" s="21">
        <f t="shared" ref="F344:G344" si="147">F345</f>
        <v>11723.9</v>
      </c>
      <c r="G344" s="21">
        <f t="shared" si="147"/>
        <v>11023.9</v>
      </c>
      <c r="H344" s="21">
        <f>H345</f>
        <v>11023.9</v>
      </c>
    </row>
    <row r="345" spans="1:11" x14ac:dyDescent="0.3">
      <c r="A345" s="9" t="s">
        <v>68</v>
      </c>
      <c r="B345" s="19" t="s">
        <v>43</v>
      </c>
      <c r="C345" s="19" t="s">
        <v>41</v>
      </c>
      <c r="D345" s="20" t="s">
        <v>67</v>
      </c>
      <c r="E345" s="20">
        <v>110</v>
      </c>
      <c r="F345" s="22">
        <v>11723.9</v>
      </c>
      <c r="G345" s="22">
        <v>11023.9</v>
      </c>
      <c r="H345" s="21">
        <v>11023.9</v>
      </c>
    </row>
    <row r="346" spans="1:11" ht="31.2" x14ac:dyDescent="0.3">
      <c r="A346" s="9" t="s">
        <v>35</v>
      </c>
      <c r="B346" s="19" t="s">
        <v>43</v>
      </c>
      <c r="C346" s="19" t="s">
        <v>41</v>
      </c>
      <c r="D346" s="20" t="s">
        <v>67</v>
      </c>
      <c r="E346" s="20">
        <v>200</v>
      </c>
      <c r="F346" s="21">
        <f t="shared" ref="F346:G346" si="148">F347</f>
        <v>2040.3</v>
      </c>
      <c r="G346" s="21">
        <f t="shared" si="148"/>
        <v>2040.3</v>
      </c>
      <c r="H346" s="21">
        <f>H347</f>
        <v>2040.3</v>
      </c>
    </row>
    <row r="347" spans="1:11" ht="31.2" x14ac:dyDescent="0.3">
      <c r="A347" s="9" t="s">
        <v>36</v>
      </c>
      <c r="B347" s="19" t="s">
        <v>43</v>
      </c>
      <c r="C347" s="19" t="s">
        <v>41</v>
      </c>
      <c r="D347" s="20" t="s">
        <v>67</v>
      </c>
      <c r="E347" s="20">
        <v>240</v>
      </c>
      <c r="F347" s="22">
        <v>2040.3</v>
      </c>
      <c r="G347" s="22">
        <v>2040.3</v>
      </c>
      <c r="H347" s="21">
        <v>2040.3</v>
      </c>
    </row>
    <row r="348" spans="1:11" ht="31.2" x14ac:dyDescent="0.3">
      <c r="A348" s="9" t="s">
        <v>173</v>
      </c>
      <c r="B348" s="19" t="s">
        <v>43</v>
      </c>
      <c r="C348" s="19" t="s">
        <v>41</v>
      </c>
      <c r="D348" s="20" t="s">
        <v>174</v>
      </c>
      <c r="E348" s="25"/>
      <c r="F348" s="36">
        <f>F349</f>
        <v>23</v>
      </c>
      <c r="G348" s="36">
        <f t="shared" ref="G348:H349" si="149">G349</f>
        <v>23</v>
      </c>
      <c r="H348" s="36">
        <f t="shared" si="149"/>
        <v>23</v>
      </c>
    </row>
    <row r="349" spans="1:11" x14ac:dyDescent="0.3">
      <c r="A349" s="9" t="s">
        <v>37</v>
      </c>
      <c r="B349" s="19" t="s">
        <v>43</v>
      </c>
      <c r="C349" s="19" t="s">
        <v>41</v>
      </c>
      <c r="D349" s="20" t="s">
        <v>174</v>
      </c>
      <c r="E349" s="25">
        <v>800</v>
      </c>
      <c r="F349" s="36">
        <f>F350</f>
        <v>23</v>
      </c>
      <c r="G349" s="36">
        <f t="shared" si="149"/>
        <v>23</v>
      </c>
      <c r="H349" s="36">
        <f t="shared" si="149"/>
        <v>23</v>
      </c>
    </row>
    <row r="350" spans="1:11" x14ac:dyDescent="0.3">
      <c r="A350" s="9" t="s">
        <v>38</v>
      </c>
      <c r="B350" s="19" t="s">
        <v>43</v>
      </c>
      <c r="C350" s="19" t="s">
        <v>41</v>
      </c>
      <c r="D350" s="20" t="s">
        <v>174</v>
      </c>
      <c r="E350" s="20">
        <v>850</v>
      </c>
      <c r="F350" s="36">
        <v>23</v>
      </c>
      <c r="G350" s="37">
        <v>23</v>
      </c>
      <c r="H350" s="37">
        <v>23</v>
      </c>
    </row>
    <row r="351" spans="1:11" ht="17.399999999999999" x14ac:dyDescent="0.3">
      <c r="A351" s="14" t="s">
        <v>19</v>
      </c>
      <c r="B351" s="49" t="s">
        <v>46</v>
      </c>
      <c r="C351" s="49"/>
      <c r="D351" s="16"/>
      <c r="E351" s="93"/>
      <c r="F351" s="17">
        <f>F352+F387</f>
        <v>71675.100000000006</v>
      </c>
      <c r="G351" s="17">
        <f>G352+G387</f>
        <v>51517.3</v>
      </c>
      <c r="H351" s="17">
        <f>H352+H387</f>
        <v>51517.3</v>
      </c>
      <c r="I351" s="4"/>
      <c r="J351" s="4"/>
      <c r="K351" s="4"/>
    </row>
    <row r="352" spans="1:11" x14ac:dyDescent="0.3">
      <c r="A352" s="18" t="s">
        <v>20</v>
      </c>
      <c r="B352" s="15" t="s">
        <v>46</v>
      </c>
      <c r="C352" s="15" t="s">
        <v>27</v>
      </c>
      <c r="D352" s="16"/>
      <c r="E352" s="16"/>
      <c r="F352" s="17">
        <f>F353+F370+F375+F383</f>
        <v>51191.7</v>
      </c>
      <c r="G352" s="17">
        <f>G353+G370+G375+G383</f>
        <v>31033.9</v>
      </c>
      <c r="H352" s="17">
        <f>H353+H370+H375+H383</f>
        <v>31033.9</v>
      </c>
    </row>
    <row r="353" spans="1:8" x14ac:dyDescent="0.3">
      <c r="A353" s="9" t="s">
        <v>252</v>
      </c>
      <c r="B353" s="19" t="s">
        <v>46</v>
      </c>
      <c r="C353" s="19" t="s">
        <v>27</v>
      </c>
      <c r="D353" s="20" t="s">
        <v>71</v>
      </c>
      <c r="E353" s="20"/>
      <c r="F353" s="21">
        <f>F354+F362</f>
        <v>29106.799999999999</v>
      </c>
      <c r="G353" s="21">
        <f>G354+G362</f>
        <v>28503.9</v>
      </c>
      <c r="H353" s="21">
        <f>H354+H362</f>
        <v>28503.9</v>
      </c>
    </row>
    <row r="354" spans="1:8" x14ac:dyDescent="0.3">
      <c r="A354" s="9" t="s">
        <v>161</v>
      </c>
      <c r="B354" s="19" t="s">
        <v>46</v>
      </c>
      <c r="C354" s="19" t="s">
        <v>27</v>
      </c>
      <c r="D354" s="20" t="s">
        <v>162</v>
      </c>
      <c r="E354" s="20"/>
      <c r="F354" s="21">
        <f t="shared" ref="F354:H356" si="150">F355</f>
        <v>7239.5</v>
      </c>
      <c r="G354" s="21">
        <f t="shared" si="150"/>
        <v>7106.9</v>
      </c>
      <c r="H354" s="21">
        <f>H355</f>
        <v>7106.9</v>
      </c>
    </row>
    <row r="355" spans="1:8" x14ac:dyDescent="0.3">
      <c r="A355" s="39" t="s">
        <v>163</v>
      </c>
      <c r="B355" s="19" t="s">
        <v>46</v>
      </c>
      <c r="C355" s="19" t="s">
        <v>27</v>
      </c>
      <c r="D355" s="20" t="s">
        <v>164</v>
      </c>
      <c r="E355" s="20"/>
      <c r="F355" s="21">
        <f>F356+F359</f>
        <v>7239.5</v>
      </c>
      <c r="G355" s="21">
        <f t="shared" ref="G355:H355" si="151">G356+G359</f>
        <v>7106.9</v>
      </c>
      <c r="H355" s="21">
        <f t="shared" si="151"/>
        <v>7106.9</v>
      </c>
    </row>
    <row r="356" spans="1:8" ht="31.2" x14ac:dyDescent="0.3">
      <c r="A356" s="9" t="s">
        <v>190</v>
      </c>
      <c r="B356" s="19" t="s">
        <v>46</v>
      </c>
      <c r="C356" s="19" t="s">
        <v>27</v>
      </c>
      <c r="D356" s="20" t="s">
        <v>194</v>
      </c>
      <c r="E356" s="20"/>
      <c r="F356" s="21">
        <f t="shared" si="150"/>
        <v>7106.9</v>
      </c>
      <c r="G356" s="21">
        <f t="shared" si="150"/>
        <v>7106.9</v>
      </c>
      <c r="H356" s="21">
        <f t="shared" si="150"/>
        <v>7106.9</v>
      </c>
    </row>
    <row r="357" spans="1:8" ht="31.2" x14ac:dyDescent="0.3">
      <c r="A357" s="9" t="s">
        <v>142</v>
      </c>
      <c r="B357" s="19" t="s">
        <v>46</v>
      </c>
      <c r="C357" s="19" t="s">
        <v>27</v>
      </c>
      <c r="D357" s="20" t="s">
        <v>194</v>
      </c>
      <c r="E357" s="20">
        <v>600</v>
      </c>
      <c r="F357" s="21">
        <f t="shared" ref="F357:H357" si="152">F358</f>
        <v>7106.9</v>
      </c>
      <c r="G357" s="21">
        <f t="shared" si="152"/>
        <v>7106.9</v>
      </c>
      <c r="H357" s="21">
        <f t="shared" si="152"/>
        <v>7106.9</v>
      </c>
    </row>
    <row r="358" spans="1:8" s="83" customFormat="1" x14ac:dyDescent="0.3">
      <c r="A358" s="9" t="s">
        <v>45</v>
      </c>
      <c r="B358" s="19" t="s">
        <v>46</v>
      </c>
      <c r="C358" s="19" t="s">
        <v>27</v>
      </c>
      <c r="D358" s="20" t="s">
        <v>194</v>
      </c>
      <c r="E358" s="20">
        <v>610</v>
      </c>
      <c r="F358" s="22">
        <v>7106.9</v>
      </c>
      <c r="G358" s="22">
        <v>7106.9</v>
      </c>
      <c r="H358" s="21">
        <v>7106.9</v>
      </c>
    </row>
    <row r="359" spans="1:8" ht="46.8" x14ac:dyDescent="0.3">
      <c r="A359" s="9" t="s">
        <v>201</v>
      </c>
      <c r="B359" s="19" t="s">
        <v>46</v>
      </c>
      <c r="C359" s="19" t="s">
        <v>27</v>
      </c>
      <c r="D359" s="20" t="s">
        <v>200</v>
      </c>
      <c r="E359" s="20"/>
      <c r="F359" s="22">
        <f t="shared" ref="F359:H360" si="153">F360</f>
        <v>132.6</v>
      </c>
      <c r="G359" s="23">
        <f t="shared" si="153"/>
        <v>0</v>
      </c>
      <c r="H359" s="21">
        <f t="shared" si="153"/>
        <v>0</v>
      </c>
    </row>
    <row r="360" spans="1:8" ht="31.2" x14ac:dyDescent="0.3">
      <c r="A360" s="9" t="s">
        <v>142</v>
      </c>
      <c r="B360" s="19" t="s">
        <v>46</v>
      </c>
      <c r="C360" s="19" t="s">
        <v>27</v>
      </c>
      <c r="D360" s="20" t="s">
        <v>200</v>
      </c>
      <c r="E360" s="20">
        <v>600</v>
      </c>
      <c r="F360" s="22">
        <f t="shared" si="153"/>
        <v>132.6</v>
      </c>
      <c r="G360" s="23">
        <f t="shared" si="153"/>
        <v>0</v>
      </c>
      <c r="H360" s="21">
        <f t="shared" si="153"/>
        <v>0</v>
      </c>
    </row>
    <row r="361" spans="1:8" x14ac:dyDescent="0.3">
      <c r="A361" s="9" t="s">
        <v>45</v>
      </c>
      <c r="B361" s="19" t="s">
        <v>46</v>
      </c>
      <c r="C361" s="19" t="s">
        <v>27</v>
      </c>
      <c r="D361" s="20" t="s">
        <v>200</v>
      </c>
      <c r="E361" s="20">
        <v>610</v>
      </c>
      <c r="F361" s="22">
        <v>132.6</v>
      </c>
      <c r="G361" s="23">
        <v>0</v>
      </c>
      <c r="H361" s="21">
        <v>0</v>
      </c>
    </row>
    <row r="362" spans="1:8" ht="31.2" x14ac:dyDescent="0.3">
      <c r="A362" s="9" t="s">
        <v>165</v>
      </c>
      <c r="B362" s="19" t="s">
        <v>46</v>
      </c>
      <c r="C362" s="19" t="s">
        <v>27</v>
      </c>
      <c r="D362" s="20" t="s">
        <v>55</v>
      </c>
      <c r="E362" s="20"/>
      <c r="F362" s="22">
        <f t="shared" ref="F362:H365" si="154">F363</f>
        <v>21867.3</v>
      </c>
      <c r="G362" s="22">
        <f t="shared" si="154"/>
        <v>21397</v>
      </c>
      <c r="H362" s="21">
        <f t="shared" si="154"/>
        <v>21397</v>
      </c>
    </row>
    <row r="363" spans="1:8" ht="31.2" x14ac:dyDescent="0.3">
      <c r="A363" s="39" t="s">
        <v>72</v>
      </c>
      <c r="B363" s="19" t="s">
        <v>46</v>
      </c>
      <c r="C363" s="19" t="s">
        <v>27</v>
      </c>
      <c r="D363" s="20" t="s">
        <v>56</v>
      </c>
      <c r="E363" s="20"/>
      <c r="F363" s="23">
        <f>F364+F367</f>
        <v>21867.3</v>
      </c>
      <c r="G363" s="23">
        <f t="shared" ref="G363:H363" si="155">G364+G367</f>
        <v>21397</v>
      </c>
      <c r="H363" s="23">
        <f t="shared" si="155"/>
        <v>21397</v>
      </c>
    </row>
    <row r="364" spans="1:8" ht="31.2" x14ac:dyDescent="0.3">
      <c r="A364" s="9" t="s">
        <v>190</v>
      </c>
      <c r="B364" s="19" t="s">
        <v>46</v>
      </c>
      <c r="C364" s="19" t="s">
        <v>27</v>
      </c>
      <c r="D364" s="20" t="s">
        <v>195</v>
      </c>
      <c r="E364" s="20"/>
      <c r="F364" s="22">
        <f t="shared" si="154"/>
        <v>21397</v>
      </c>
      <c r="G364" s="22">
        <f t="shared" si="154"/>
        <v>21397</v>
      </c>
      <c r="H364" s="22">
        <f t="shared" si="154"/>
        <v>21397</v>
      </c>
    </row>
    <row r="365" spans="1:8" ht="31.2" x14ac:dyDescent="0.3">
      <c r="A365" s="9" t="s">
        <v>142</v>
      </c>
      <c r="B365" s="19" t="s">
        <v>46</v>
      </c>
      <c r="C365" s="19" t="s">
        <v>27</v>
      </c>
      <c r="D365" s="20" t="s">
        <v>195</v>
      </c>
      <c r="E365" s="20">
        <v>600</v>
      </c>
      <c r="F365" s="22">
        <f t="shared" si="154"/>
        <v>21397</v>
      </c>
      <c r="G365" s="23">
        <f>G366</f>
        <v>21397</v>
      </c>
      <c r="H365" s="21">
        <f t="shared" si="154"/>
        <v>21397</v>
      </c>
    </row>
    <row r="366" spans="1:8" s="8" customFormat="1" x14ac:dyDescent="0.3">
      <c r="A366" s="9" t="s">
        <v>45</v>
      </c>
      <c r="B366" s="19" t="s">
        <v>46</v>
      </c>
      <c r="C366" s="19" t="s">
        <v>27</v>
      </c>
      <c r="D366" s="20" t="s">
        <v>195</v>
      </c>
      <c r="E366" s="20">
        <v>610</v>
      </c>
      <c r="F366" s="22">
        <v>21397</v>
      </c>
      <c r="G366" s="23">
        <v>21397</v>
      </c>
      <c r="H366" s="21">
        <v>21397</v>
      </c>
    </row>
    <row r="367" spans="1:8" ht="62.4" x14ac:dyDescent="0.3">
      <c r="A367" s="9" t="s">
        <v>203</v>
      </c>
      <c r="B367" s="19" t="s">
        <v>46</v>
      </c>
      <c r="C367" s="19" t="s">
        <v>27</v>
      </c>
      <c r="D367" s="20" t="s">
        <v>202</v>
      </c>
      <c r="E367" s="20"/>
      <c r="F367" s="36">
        <f>F368</f>
        <v>470.3</v>
      </c>
      <c r="G367" s="36">
        <f t="shared" ref="G367:H367" si="156">G368</f>
        <v>0</v>
      </c>
      <c r="H367" s="36">
        <f t="shared" si="156"/>
        <v>0</v>
      </c>
    </row>
    <row r="368" spans="1:8" ht="31.2" x14ac:dyDescent="0.3">
      <c r="A368" s="9" t="s">
        <v>185</v>
      </c>
      <c r="B368" s="19" t="s">
        <v>46</v>
      </c>
      <c r="C368" s="19" t="s">
        <v>27</v>
      </c>
      <c r="D368" s="20" t="s">
        <v>202</v>
      </c>
      <c r="E368" s="20">
        <v>600</v>
      </c>
      <c r="F368" s="36">
        <f t="shared" ref="F368:H368" si="157">F369</f>
        <v>470.3</v>
      </c>
      <c r="G368" s="36">
        <f t="shared" si="157"/>
        <v>0</v>
      </c>
      <c r="H368" s="36">
        <f t="shared" si="157"/>
        <v>0</v>
      </c>
    </row>
    <row r="369" spans="1:8" x14ac:dyDescent="0.3">
      <c r="A369" s="9" t="s">
        <v>45</v>
      </c>
      <c r="B369" s="19" t="s">
        <v>46</v>
      </c>
      <c r="C369" s="19" t="s">
        <v>27</v>
      </c>
      <c r="D369" s="20" t="s">
        <v>202</v>
      </c>
      <c r="E369" s="20">
        <v>610</v>
      </c>
      <c r="F369" s="36">
        <v>470.3</v>
      </c>
      <c r="G369" s="37">
        <v>0</v>
      </c>
      <c r="H369" s="37">
        <v>0</v>
      </c>
    </row>
    <row r="370" spans="1:8" ht="31.2" x14ac:dyDescent="0.3">
      <c r="A370" s="9" t="s">
        <v>57</v>
      </c>
      <c r="B370" s="19" t="s">
        <v>46</v>
      </c>
      <c r="C370" s="19" t="s">
        <v>27</v>
      </c>
      <c r="D370" s="42" t="s">
        <v>58</v>
      </c>
      <c r="E370" s="20"/>
      <c r="F370" s="21">
        <f t="shared" ref="F370:G373" si="158">F371</f>
        <v>30</v>
      </c>
      <c r="G370" s="21">
        <f t="shared" si="158"/>
        <v>30</v>
      </c>
      <c r="H370" s="21">
        <f>H371</f>
        <v>30</v>
      </c>
    </row>
    <row r="371" spans="1:8" ht="31.2" x14ac:dyDescent="0.3">
      <c r="A371" s="9" t="s">
        <v>59</v>
      </c>
      <c r="B371" s="19" t="s">
        <v>46</v>
      </c>
      <c r="C371" s="19" t="s">
        <v>27</v>
      </c>
      <c r="D371" s="20" t="s">
        <v>60</v>
      </c>
      <c r="E371" s="20"/>
      <c r="F371" s="21">
        <f t="shared" si="158"/>
        <v>30</v>
      </c>
      <c r="G371" s="21">
        <f t="shared" si="158"/>
        <v>30</v>
      </c>
      <c r="H371" s="21">
        <f>H372</f>
        <v>30</v>
      </c>
    </row>
    <row r="372" spans="1:8" ht="31.2" x14ac:dyDescent="0.3">
      <c r="A372" s="9" t="s">
        <v>190</v>
      </c>
      <c r="B372" s="19" t="s">
        <v>46</v>
      </c>
      <c r="C372" s="19" t="s">
        <v>27</v>
      </c>
      <c r="D372" s="20" t="s">
        <v>204</v>
      </c>
      <c r="E372" s="20"/>
      <c r="F372" s="21">
        <f t="shared" si="158"/>
        <v>30</v>
      </c>
      <c r="G372" s="21">
        <f t="shared" si="158"/>
        <v>30</v>
      </c>
      <c r="H372" s="21">
        <f>H373</f>
        <v>30</v>
      </c>
    </row>
    <row r="373" spans="1:8" ht="31.2" x14ac:dyDescent="0.3">
      <c r="A373" s="9" t="s">
        <v>142</v>
      </c>
      <c r="B373" s="19" t="s">
        <v>46</v>
      </c>
      <c r="C373" s="19" t="s">
        <v>27</v>
      </c>
      <c r="D373" s="20" t="s">
        <v>204</v>
      </c>
      <c r="E373" s="20">
        <v>600</v>
      </c>
      <c r="F373" s="21">
        <f t="shared" si="158"/>
        <v>30</v>
      </c>
      <c r="G373" s="21">
        <f t="shared" si="158"/>
        <v>30</v>
      </c>
      <c r="H373" s="21">
        <f>H374</f>
        <v>30</v>
      </c>
    </row>
    <row r="374" spans="1:8" x14ac:dyDescent="0.3">
      <c r="A374" s="9" t="s">
        <v>45</v>
      </c>
      <c r="B374" s="19" t="s">
        <v>46</v>
      </c>
      <c r="C374" s="19" t="s">
        <v>27</v>
      </c>
      <c r="D374" s="20" t="s">
        <v>204</v>
      </c>
      <c r="E374" s="20">
        <v>610</v>
      </c>
      <c r="F374" s="23">
        <v>30</v>
      </c>
      <c r="G374" s="23">
        <v>30</v>
      </c>
      <c r="H374" s="21">
        <v>30</v>
      </c>
    </row>
    <row r="375" spans="1:8" ht="22.5" customHeight="1" x14ac:dyDescent="0.3">
      <c r="A375" s="9" t="s">
        <v>54</v>
      </c>
      <c r="B375" s="19" t="s">
        <v>46</v>
      </c>
      <c r="C375" s="19" t="s">
        <v>27</v>
      </c>
      <c r="D375" s="20" t="s">
        <v>69</v>
      </c>
      <c r="E375" s="20"/>
      <c r="F375" s="21">
        <f>F376</f>
        <v>19554.900000000001</v>
      </c>
      <c r="G375" s="21">
        <f t="shared" ref="G375:H376" si="159">G376</f>
        <v>0</v>
      </c>
      <c r="H375" s="21">
        <f t="shared" si="159"/>
        <v>0</v>
      </c>
    </row>
    <row r="376" spans="1:8" ht="31.2" x14ac:dyDescent="0.3">
      <c r="A376" s="9" t="s">
        <v>155</v>
      </c>
      <c r="B376" s="19" t="s">
        <v>46</v>
      </c>
      <c r="C376" s="19" t="s">
        <v>27</v>
      </c>
      <c r="D376" s="20" t="s">
        <v>156</v>
      </c>
      <c r="E376" s="20"/>
      <c r="F376" s="21">
        <f>F377+F380</f>
        <v>19554.900000000001</v>
      </c>
      <c r="G376" s="21">
        <f t="shared" si="159"/>
        <v>0</v>
      </c>
      <c r="H376" s="21">
        <f t="shared" si="159"/>
        <v>0</v>
      </c>
    </row>
    <row r="377" spans="1:8" ht="35.25" customHeight="1" x14ac:dyDescent="0.3">
      <c r="A377" s="24" t="s">
        <v>199</v>
      </c>
      <c r="B377" s="19" t="s">
        <v>46</v>
      </c>
      <c r="C377" s="19" t="s">
        <v>27</v>
      </c>
      <c r="D377" s="44" t="s">
        <v>198</v>
      </c>
      <c r="E377" s="44"/>
      <c r="F377" s="45">
        <f>F378</f>
        <v>19493.5</v>
      </c>
      <c r="G377" s="45">
        <f t="shared" ref="G377:H378" si="160">G378</f>
        <v>0</v>
      </c>
      <c r="H377" s="45">
        <f t="shared" si="160"/>
        <v>0</v>
      </c>
    </row>
    <row r="378" spans="1:8" ht="31.2" x14ac:dyDescent="0.3">
      <c r="A378" s="9" t="s">
        <v>44</v>
      </c>
      <c r="B378" s="19" t="s">
        <v>46</v>
      </c>
      <c r="C378" s="19" t="s">
        <v>27</v>
      </c>
      <c r="D378" s="44" t="s">
        <v>198</v>
      </c>
      <c r="E378" s="44">
        <v>600</v>
      </c>
      <c r="F378" s="45">
        <f>F379</f>
        <v>19493.5</v>
      </c>
      <c r="G378" s="45">
        <f t="shared" si="160"/>
        <v>0</v>
      </c>
      <c r="H378" s="45">
        <f t="shared" si="160"/>
        <v>0</v>
      </c>
    </row>
    <row r="379" spans="1:8" s="8" customFormat="1" x14ac:dyDescent="0.3">
      <c r="A379" s="9" t="s">
        <v>45</v>
      </c>
      <c r="B379" s="19" t="s">
        <v>46</v>
      </c>
      <c r="C379" s="19" t="s">
        <v>27</v>
      </c>
      <c r="D379" s="44" t="s">
        <v>198</v>
      </c>
      <c r="E379" s="44">
        <v>610</v>
      </c>
      <c r="F379" s="45">
        <v>19493.5</v>
      </c>
      <c r="G379" s="45">
        <v>0</v>
      </c>
      <c r="H379" s="45">
        <v>0</v>
      </c>
    </row>
    <row r="380" spans="1:8" s="8" customFormat="1" ht="31.2" x14ac:dyDescent="0.3">
      <c r="A380" s="9" t="s">
        <v>345</v>
      </c>
      <c r="B380" s="19" t="s">
        <v>46</v>
      </c>
      <c r="C380" s="19" t="s">
        <v>27</v>
      </c>
      <c r="D380" s="20" t="s">
        <v>346</v>
      </c>
      <c r="E380" s="20"/>
      <c r="F380" s="45">
        <f>F381</f>
        <v>61.4</v>
      </c>
      <c r="G380" s="37">
        <f>G381</f>
        <v>0</v>
      </c>
      <c r="H380" s="37"/>
    </row>
    <row r="381" spans="1:8" s="8" customFormat="1" ht="31.2" x14ac:dyDescent="0.3">
      <c r="A381" s="63" t="s">
        <v>305</v>
      </c>
      <c r="B381" s="19" t="s">
        <v>46</v>
      </c>
      <c r="C381" s="19" t="s">
        <v>27</v>
      </c>
      <c r="D381" s="20" t="s">
        <v>346</v>
      </c>
      <c r="E381" s="20">
        <v>600</v>
      </c>
      <c r="F381" s="45">
        <f>F382</f>
        <v>61.4</v>
      </c>
      <c r="G381" s="37">
        <f>G382</f>
        <v>0</v>
      </c>
      <c r="H381" s="37"/>
    </row>
    <row r="382" spans="1:8" s="8" customFormat="1" x14ac:dyDescent="0.3">
      <c r="A382" s="9" t="s">
        <v>45</v>
      </c>
      <c r="B382" s="19" t="s">
        <v>46</v>
      </c>
      <c r="C382" s="19" t="s">
        <v>27</v>
      </c>
      <c r="D382" s="20" t="s">
        <v>346</v>
      </c>
      <c r="E382" s="20">
        <v>610</v>
      </c>
      <c r="F382" s="45">
        <v>61.4</v>
      </c>
      <c r="G382" s="37">
        <v>0</v>
      </c>
      <c r="H382" s="37">
        <v>0</v>
      </c>
    </row>
    <row r="383" spans="1:8" s="83" customFormat="1" ht="40.5" customHeight="1" x14ac:dyDescent="0.3">
      <c r="A383" s="9" t="s">
        <v>298</v>
      </c>
      <c r="B383" s="19" t="s">
        <v>46</v>
      </c>
      <c r="C383" s="19" t="s">
        <v>27</v>
      </c>
      <c r="D383" s="20" t="s">
        <v>299</v>
      </c>
      <c r="E383" s="20"/>
      <c r="F383" s="36">
        <f>F384</f>
        <v>2500</v>
      </c>
      <c r="G383" s="36">
        <f t="shared" ref="G383:H383" si="161">G384</f>
        <v>2500</v>
      </c>
      <c r="H383" s="36">
        <f t="shared" si="161"/>
        <v>2500</v>
      </c>
    </row>
    <row r="384" spans="1:8" s="83" customFormat="1" ht="36.75" customHeight="1" x14ac:dyDescent="0.3">
      <c r="A384" s="9" t="s">
        <v>298</v>
      </c>
      <c r="B384" s="19" t="s">
        <v>46</v>
      </c>
      <c r="C384" s="19" t="s">
        <v>27</v>
      </c>
      <c r="D384" s="20" t="s">
        <v>143</v>
      </c>
      <c r="E384" s="20"/>
      <c r="F384" s="36">
        <f>F385</f>
        <v>2500</v>
      </c>
      <c r="G384" s="36">
        <f t="shared" ref="G384:H384" si="162">G385</f>
        <v>2500</v>
      </c>
      <c r="H384" s="36">
        <f t="shared" si="162"/>
        <v>2500</v>
      </c>
    </row>
    <row r="385" spans="1:8" s="83" customFormat="1" ht="36.75" customHeight="1" x14ac:dyDescent="0.3">
      <c r="A385" s="63" t="s">
        <v>44</v>
      </c>
      <c r="B385" s="19" t="s">
        <v>46</v>
      </c>
      <c r="C385" s="19" t="s">
        <v>27</v>
      </c>
      <c r="D385" s="20" t="s">
        <v>143</v>
      </c>
      <c r="E385" s="20">
        <v>600</v>
      </c>
      <c r="F385" s="36">
        <f>F386</f>
        <v>2500</v>
      </c>
      <c r="G385" s="36">
        <f t="shared" ref="G385:H385" si="163">G386</f>
        <v>2500</v>
      </c>
      <c r="H385" s="36">
        <f t="shared" si="163"/>
        <v>2500</v>
      </c>
    </row>
    <row r="386" spans="1:8" s="83" customFormat="1" ht="18" customHeight="1" x14ac:dyDescent="0.3">
      <c r="A386" s="9" t="s">
        <v>45</v>
      </c>
      <c r="B386" s="19" t="s">
        <v>46</v>
      </c>
      <c r="C386" s="19" t="s">
        <v>27</v>
      </c>
      <c r="D386" s="20" t="s">
        <v>143</v>
      </c>
      <c r="E386" s="20">
        <v>610</v>
      </c>
      <c r="F386" s="36">
        <v>2500</v>
      </c>
      <c r="G386" s="65">
        <v>2500</v>
      </c>
      <c r="H386" s="65">
        <v>2500</v>
      </c>
    </row>
    <row r="387" spans="1:8" s="2" customFormat="1" ht="29.25" customHeight="1" x14ac:dyDescent="0.3">
      <c r="A387" s="14" t="s">
        <v>21</v>
      </c>
      <c r="B387" s="15" t="s">
        <v>46</v>
      </c>
      <c r="C387" s="15" t="s">
        <v>32</v>
      </c>
      <c r="D387" s="16"/>
      <c r="E387" s="16"/>
      <c r="F387" s="17">
        <f>F395+F399+F388</f>
        <v>20483.400000000001</v>
      </c>
      <c r="G387" s="17">
        <f t="shared" ref="G387:H387" si="164">G395+G399+G388</f>
        <v>20483.400000000001</v>
      </c>
      <c r="H387" s="17">
        <f t="shared" si="164"/>
        <v>20483.400000000001</v>
      </c>
    </row>
    <row r="388" spans="1:8" s="2" customFormat="1" ht="29.25" customHeight="1" x14ac:dyDescent="0.3">
      <c r="A388" s="84" t="s">
        <v>281</v>
      </c>
      <c r="B388" s="19" t="s">
        <v>46</v>
      </c>
      <c r="C388" s="19" t="s">
        <v>32</v>
      </c>
      <c r="D388" s="73" t="s">
        <v>284</v>
      </c>
      <c r="E388" s="73"/>
      <c r="F388" s="74">
        <f>F389</f>
        <v>19161.7</v>
      </c>
      <c r="G388" s="74">
        <f t="shared" ref="G388:H389" si="165">G389</f>
        <v>19161.7</v>
      </c>
      <c r="H388" s="74">
        <f t="shared" si="165"/>
        <v>19161.7</v>
      </c>
    </row>
    <row r="389" spans="1:8" s="2" customFormat="1" ht="29.25" customHeight="1" x14ac:dyDescent="0.3">
      <c r="A389" s="84" t="s">
        <v>282</v>
      </c>
      <c r="B389" s="19" t="s">
        <v>46</v>
      </c>
      <c r="C389" s="19" t="s">
        <v>32</v>
      </c>
      <c r="D389" s="73" t="s">
        <v>285</v>
      </c>
      <c r="E389" s="73"/>
      <c r="F389" s="74">
        <f>F390</f>
        <v>19161.7</v>
      </c>
      <c r="G389" s="74">
        <f t="shared" si="165"/>
        <v>19161.7</v>
      </c>
      <c r="H389" s="74">
        <f t="shared" si="165"/>
        <v>19161.7</v>
      </c>
    </row>
    <row r="390" spans="1:8" s="2" customFormat="1" ht="29.25" customHeight="1" x14ac:dyDescent="0.3">
      <c r="A390" s="84" t="s">
        <v>283</v>
      </c>
      <c r="B390" s="19" t="s">
        <v>46</v>
      </c>
      <c r="C390" s="19" t="s">
        <v>32</v>
      </c>
      <c r="D390" s="73" t="s">
        <v>286</v>
      </c>
      <c r="E390" s="73"/>
      <c r="F390" s="74">
        <f>F391+F393</f>
        <v>19161.7</v>
      </c>
      <c r="G390" s="74">
        <f t="shared" ref="G390:H390" si="166">G391+G393</f>
        <v>19161.7</v>
      </c>
      <c r="H390" s="74">
        <f t="shared" si="166"/>
        <v>19161.7</v>
      </c>
    </row>
    <row r="391" spans="1:8" s="2" customFormat="1" ht="29.25" customHeight="1" x14ac:dyDescent="0.3">
      <c r="A391" s="63" t="s">
        <v>64</v>
      </c>
      <c r="B391" s="19" t="s">
        <v>46</v>
      </c>
      <c r="C391" s="19" t="s">
        <v>32</v>
      </c>
      <c r="D391" s="73" t="s">
        <v>286</v>
      </c>
      <c r="E391" s="20">
        <v>100</v>
      </c>
      <c r="F391" s="72">
        <f>F392</f>
        <v>18503.2</v>
      </c>
      <c r="G391" s="72">
        <f t="shared" ref="G391:H391" si="167">G392</f>
        <v>18503.2</v>
      </c>
      <c r="H391" s="72">
        <f t="shared" si="167"/>
        <v>18503.2</v>
      </c>
    </row>
    <row r="392" spans="1:8" s="2" customFormat="1" ht="29.25" customHeight="1" x14ac:dyDescent="0.3">
      <c r="A392" s="9" t="s">
        <v>68</v>
      </c>
      <c r="B392" s="19" t="s">
        <v>46</v>
      </c>
      <c r="C392" s="19" t="s">
        <v>32</v>
      </c>
      <c r="D392" s="73" t="s">
        <v>286</v>
      </c>
      <c r="E392" s="20">
        <v>110</v>
      </c>
      <c r="F392" s="36">
        <v>18503.2</v>
      </c>
      <c r="G392" s="36">
        <v>18503.2</v>
      </c>
      <c r="H392" s="36">
        <v>18503.2</v>
      </c>
    </row>
    <row r="393" spans="1:8" s="2" customFormat="1" ht="29.25" customHeight="1" x14ac:dyDescent="0.3">
      <c r="A393" s="9" t="s">
        <v>35</v>
      </c>
      <c r="B393" s="19" t="s">
        <v>46</v>
      </c>
      <c r="C393" s="19" t="s">
        <v>32</v>
      </c>
      <c r="D393" s="73" t="s">
        <v>286</v>
      </c>
      <c r="E393" s="20">
        <v>200</v>
      </c>
      <c r="F393" s="36">
        <f>F394</f>
        <v>658.5</v>
      </c>
      <c r="G393" s="36">
        <f t="shared" ref="G393:H393" si="168">G394</f>
        <v>658.5</v>
      </c>
      <c r="H393" s="36">
        <f t="shared" si="168"/>
        <v>658.5</v>
      </c>
    </row>
    <row r="394" spans="1:8" s="2" customFormat="1" ht="29.25" customHeight="1" x14ac:dyDescent="0.3">
      <c r="A394" s="9" t="s">
        <v>36</v>
      </c>
      <c r="B394" s="19" t="s">
        <v>46</v>
      </c>
      <c r="C394" s="19" t="s">
        <v>32</v>
      </c>
      <c r="D394" s="73" t="s">
        <v>286</v>
      </c>
      <c r="E394" s="20">
        <v>240</v>
      </c>
      <c r="F394" s="36">
        <v>658.5</v>
      </c>
      <c r="G394" s="36">
        <v>658.5</v>
      </c>
      <c r="H394" s="36">
        <v>658.5</v>
      </c>
    </row>
    <row r="395" spans="1:8" x14ac:dyDescent="0.3">
      <c r="A395" s="9" t="s">
        <v>176</v>
      </c>
      <c r="B395" s="19" t="s">
        <v>46</v>
      </c>
      <c r="C395" s="19" t="s">
        <v>32</v>
      </c>
      <c r="D395" s="20" t="s">
        <v>61</v>
      </c>
      <c r="E395" s="20"/>
      <c r="F395" s="21">
        <f t="shared" ref="F395:G397" si="169">F396</f>
        <v>1255.7</v>
      </c>
      <c r="G395" s="21">
        <f t="shared" si="169"/>
        <v>1255.7</v>
      </c>
      <c r="H395" s="21">
        <f>H396</f>
        <v>1255.7</v>
      </c>
    </row>
    <row r="396" spans="1:8" x14ac:dyDescent="0.3">
      <c r="A396" s="9" t="s">
        <v>62</v>
      </c>
      <c r="B396" s="19" t="s">
        <v>46</v>
      </c>
      <c r="C396" s="19" t="s">
        <v>32</v>
      </c>
      <c r="D396" s="20" t="s">
        <v>63</v>
      </c>
      <c r="E396" s="20"/>
      <c r="F396" s="21">
        <f t="shared" si="169"/>
        <v>1255.7</v>
      </c>
      <c r="G396" s="21">
        <f t="shared" si="169"/>
        <v>1255.7</v>
      </c>
      <c r="H396" s="21">
        <f>H397</f>
        <v>1255.7</v>
      </c>
    </row>
    <row r="397" spans="1:8" ht="62.4" x14ac:dyDescent="0.3">
      <c r="A397" s="9" t="s">
        <v>64</v>
      </c>
      <c r="B397" s="19" t="s">
        <v>46</v>
      </c>
      <c r="C397" s="19" t="s">
        <v>32</v>
      </c>
      <c r="D397" s="20" t="s">
        <v>63</v>
      </c>
      <c r="E397" s="20">
        <v>100</v>
      </c>
      <c r="F397" s="21">
        <f t="shared" si="169"/>
        <v>1255.7</v>
      </c>
      <c r="G397" s="21">
        <f t="shared" si="169"/>
        <v>1255.7</v>
      </c>
      <c r="H397" s="21">
        <f>H398</f>
        <v>1255.7</v>
      </c>
    </row>
    <row r="398" spans="1:8" ht="31.2" x14ac:dyDescent="0.3">
      <c r="A398" s="9" t="s">
        <v>65</v>
      </c>
      <c r="B398" s="19" t="s">
        <v>46</v>
      </c>
      <c r="C398" s="19" t="s">
        <v>32</v>
      </c>
      <c r="D398" s="20" t="s">
        <v>63</v>
      </c>
      <c r="E398" s="20">
        <v>120</v>
      </c>
      <c r="F398" s="23">
        <v>1255.7</v>
      </c>
      <c r="G398" s="23">
        <v>1255.7</v>
      </c>
      <c r="H398" s="21">
        <v>1255.7</v>
      </c>
    </row>
    <row r="399" spans="1:8" x14ac:dyDescent="0.3">
      <c r="A399" s="9" t="s">
        <v>5</v>
      </c>
      <c r="B399" s="19" t="s">
        <v>46</v>
      </c>
      <c r="C399" s="19" t="s">
        <v>32</v>
      </c>
      <c r="D399" s="20" t="s">
        <v>66</v>
      </c>
      <c r="E399" s="20"/>
      <c r="F399" s="21">
        <f>F400</f>
        <v>66</v>
      </c>
      <c r="G399" s="21">
        <f t="shared" ref="G399:H399" si="170">G400</f>
        <v>66</v>
      </c>
      <c r="H399" s="21">
        <f t="shared" si="170"/>
        <v>66</v>
      </c>
    </row>
    <row r="400" spans="1:8" ht="31.2" x14ac:dyDescent="0.3">
      <c r="A400" s="9" t="s">
        <v>173</v>
      </c>
      <c r="B400" s="19" t="s">
        <v>46</v>
      </c>
      <c r="C400" s="19" t="s">
        <v>32</v>
      </c>
      <c r="D400" s="20" t="s">
        <v>174</v>
      </c>
      <c r="E400" s="25"/>
      <c r="F400" s="36">
        <f>F401</f>
        <v>66</v>
      </c>
      <c r="G400" s="36">
        <f t="shared" ref="G400:H401" si="171">G401</f>
        <v>66</v>
      </c>
      <c r="H400" s="36">
        <f t="shared" si="171"/>
        <v>66</v>
      </c>
    </row>
    <row r="401" spans="1:11" x14ac:dyDescent="0.3">
      <c r="A401" s="9" t="s">
        <v>37</v>
      </c>
      <c r="B401" s="19" t="s">
        <v>46</v>
      </c>
      <c r="C401" s="19" t="s">
        <v>32</v>
      </c>
      <c r="D401" s="20" t="s">
        <v>174</v>
      </c>
      <c r="E401" s="25">
        <v>800</v>
      </c>
      <c r="F401" s="36">
        <f>F402</f>
        <v>66</v>
      </c>
      <c r="G401" s="36">
        <f t="shared" si="171"/>
        <v>66</v>
      </c>
      <c r="H401" s="36">
        <f t="shared" si="171"/>
        <v>66</v>
      </c>
    </row>
    <row r="402" spans="1:11" x14ac:dyDescent="0.3">
      <c r="A402" s="9" t="s">
        <v>38</v>
      </c>
      <c r="B402" s="19" t="s">
        <v>46</v>
      </c>
      <c r="C402" s="19" t="s">
        <v>32</v>
      </c>
      <c r="D402" s="20" t="s">
        <v>174</v>
      </c>
      <c r="E402" s="20">
        <v>850</v>
      </c>
      <c r="F402" s="36">
        <v>66</v>
      </c>
      <c r="G402" s="37">
        <v>66</v>
      </c>
      <c r="H402" s="37">
        <v>66</v>
      </c>
    </row>
    <row r="403" spans="1:11" ht="17.399999999999999" x14ac:dyDescent="0.3">
      <c r="A403" s="14" t="s">
        <v>175</v>
      </c>
      <c r="B403" s="49" t="s">
        <v>47</v>
      </c>
      <c r="C403" s="19"/>
      <c r="D403" s="20"/>
      <c r="E403" s="20"/>
      <c r="F403" s="50">
        <f>F404+F413</f>
        <v>4115.1000000000004</v>
      </c>
      <c r="G403" s="50">
        <f>G404+G413</f>
        <v>3638.6</v>
      </c>
      <c r="H403" s="50">
        <f>H404+H413</f>
        <v>3638.6</v>
      </c>
      <c r="I403" s="4"/>
      <c r="J403" s="4"/>
      <c r="K403" s="4"/>
    </row>
    <row r="404" spans="1:11" x14ac:dyDescent="0.3">
      <c r="A404" s="18" t="s">
        <v>26</v>
      </c>
      <c r="B404" s="15" t="s">
        <v>47</v>
      </c>
      <c r="C404" s="15" t="s">
        <v>28</v>
      </c>
      <c r="D404" s="16"/>
      <c r="E404" s="16"/>
      <c r="F404" s="17">
        <f>F405</f>
        <v>461.5</v>
      </c>
      <c r="G404" s="17">
        <f>G405</f>
        <v>461.5</v>
      </c>
      <c r="H404" s="17">
        <f>H405</f>
        <v>461.5</v>
      </c>
    </row>
    <row r="405" spans="1:11" ht="31.2" x14ac:dyDescent="0.3">
      <c r="A405" s="9" t="s">
        <v>116</v>
      </c>
      <c r="B405" s="19" t="s">
        <v>47</v>
      </c>
      <c r="C405" s="19" t="s">
        <v>28</v>
      </c>
      <c r="D405" s="20" t="s">
        <v>117</v>
      </c>
      <c r="E405" s="54"/>
      <c r="F405" s="21">
        <f>F406+F409</f>
        <v>461.5</v>
      </c>
      <c r="G405" s="21">
        <f>G406+G409</f>
        <v>461.5</v>
      </c>
      <c r="H405" s="21">
        <f>H406+H409</f>
        <v>461.5</v>
      </c>
    </row>
    <row r="406" spans="1:11" ht="31.2" x14ac:dyDescent="0.3">
      <c r="A406" s="9" t="s">
        <v>25</v>
      </c>
      <c r="B406" s="19" t="s">
        <v>47</v>
      </c>
      <c r="C406" s="19" t="s">
        <v>28</v>
      </c>
      <c r="D406" s="20" t="s">
        <v>139</v>
      </c>
      <c r="E406" s="55"/>
      <c r="F406" s="21">
        <f>F407</f>
        <v>261.5</v>
      </c>
      <c r="G406" s="21">
        <f t="shared" ref="G406:H406" si="172">G407</f>
        <v>261.5</v>
      </c>
      <c r="H406" s="21">
        <f t="shared" si="172"/>
        <v>261.5</v>
      </c>
    </row>
    <row r="407" spans="1:11" x14ac:dyDescent="0.3">
      <c r="A407" s="9" t="s">
        <v>118</v>
      </c>
      <c r="B407" s="19" t="s">
        <v>47</v>
      </c>
      <c r="C407" s="19" t="s">
        <v>28</v>
      </c>
      <c r="D407" s="20" t="s">
        <v>139</v>
      </c>
      <c r="E407" s="51">
        <v>300</v>
      </c>
      <c r="F407" s="21">
        <f t="shared" ref="F407:G407" si="173">F408</f>
        <v>261.5</v>
      </c>
      <c r="G407" s="21">
        <f t="shared" si="173"/>
        <v>261.5</v>
      </c>
      <c r="H407" s="21">
        <f>H408</f>
        <v>261.5</v>
      </c>
    </row>
    <row r="408" spans="1:11" x14ac:dyDescent="0.3">
      <c r="A408" s="9" t="s">
        <v>51</v>
      </c>
      <c r="B408" s="19" t="s">
        <v>47</v>
      </c>
      <c r="C408" s="19" t="s">
        <v>28</v>
      </c>
      <c r="D408" s="20" t="s">
        <v>139</v>
      </c>
      <c r="E408" s="52">
        <v>310</v>
      </c>
      <c r="F408" s="53">
        <v>261.5</v>
      </c>
      <c r="G408" s="53">
        <v>261.5</v>
      </c>
      <c r="H408" s="21">
        <v>261.5</v>
      </c>
      <c r="I408" s="4"/>
    </row>
    <row r="409" spans="1:11" ht="46.8" x14ac:dyDescent="0.3">
      <c r="A409" s="9" t="s">
        <v>322</v>
      </c>
      <c r="B409" s="19" t="s">
        <v>47</v>
      </c>
      <c r="C409" s="19" t="s">
        <v>28</v>
      </c>
      <c r="D409" s="20" t="s">
        <v>323</v>
      </c>
      <c r="E409" s="47"/>
      <c r="F409" s="36">
        <f>F410</f>
        <v>200</v>
      </c>
      <c r="G409" s="36">
        <f t="shared" ref="G409:H409" si="174">G410</f>
        <v>200</v>
      </c>
      <c r="H409" s="36">
        <f t="shared" si="174"/>
        <v>200</v>
      </c>
      <c r="I409" s="4"/>
    </row>
    <row r="410" spans="1:11" ht="46.8" x14ac:dyDescent="0.3">
      <c r="A410" s="9" t="s">
        <v>322</v>
      </c>
      <c r="B410" s="19" t="s">
        <v>47</v>
      </c>
      <c r="C410" s="19" t="s">
        <v>28</v>
      </c>
      <c r="D410" s="20" t="s">
        <v>324</v>
      </c>
      <c r="E410" s="47"/>
      <c r="F410" s="36">
        <f>F411</f>
        <v>200</v>
      </c>
      <c r="G410" s="36">
        <f t="shared" ref="G410:H411" si="175">G411</f>
        <v>200</v>
      </c>
      <c r="H410" s="36">
        <f t="shared" si="175"/>
        <v>200</v>
      </c>
      <c r="I410" s="4"/>
    </row>
    <row r="411" spans="1:11" x14ac:dyDescent="0.3">
      <c r="A411" s="9" t="s">
        <v>118</v>
      </c>
      <c r="B411" s="19" t="s">
        <v>47</v>
      </c>
      <c r="C411" s="19" t="s">
        <v>28</v>
      </c>
      <c r="D411" s="20" t="s">
        <v>324</v>
      </c>
      <c r="E411" s="47">
        <v>300</v>
      </c>
      <c r="F411" s="36">
        <f>F412</f>
        <v>200</v>
      </c>
      <c r="G411" s="36">
        <f t="shared" si="175"/>
        <v>200</v>
      </c>
      <c r="H411" s="36">
        <f t="shared" si="175"/>
        <v>200</v>
      </c>
      <c r="I411" s="4"/>
    </row>
    <row r="412" spans="1:11" ht="31.2" x14ac:dyDescent="0.3">
      <c r="A412" s="9" t="s">
        <v>135</v>
      </c>
      <c r="B412" s="19" t="s">
        <v>47</v>
      </c>
      <c r="C412" s="19" t="s">
        <v>28</v>
      </c>
      <c r="D412" s="20" t="s">
        <v>324</v>
      </c>
      <c r="E412" s="47">
        <v>320</v>
      </c>
      <c r="F412" s="36">
        <v>200</v>
      </c>
      <c r="G412" s="65">
        <v>200</v>
      </c>
      <c r="H412" s="37">
        <v>200</v>
      </c>
      <c r="I412" s="4"/>
    </row>
    <row r="413" spans="1:11" x14ac:dyDescent="0.3">
      <c r="A413" s="18" t="s">
        <v>18</v>
      </c>
      <c r="B413" s="15">
        <v>10</v>
      </c>
      <c r="C413" s="15" t="s">
        <v>32</v>
      </c>
      <c r="D413" s="20"/>
      <c r="E413" s="20"/>
      <c r="F413" s="17">
        <f>F414</f>
        <v>3653.6</v>
      </c>
      <c r="G413" s="17">
        <f t="shared" ref="G413:H413" si="176">G414</f>
        <v>3177.1</v>
      </c>
      <c r="H413" s="17">
        <f t="shared" si="176"/>
        <v>3177.1</v>
      </c>
    </row>
    <row r="414" spans="1:11" x14ac:dyDescent="0.3">
      <c r="A414" s="9" t="s">
        <v>89</v>
      </c>
      <c r="B414" s="19">
        <v>10</v>
      </c>
      <c r="C414" s="19" t="s">
        <v>32</v>
      </c>
      <c r="D414" s="20" t="s">
        <v>69</v>
      </c>
      <c r="E414" s="20"/>
      <c r="F414" s="21">
        <f>F419+F415</f>
        <v>3653.6</v>
      </c>
      <c r="G414" s="21">
        <f>G419</f>
        <v>3177.1</v>
      </c>
      <c r="H414" s="21">
        <f>H419</f>
        <v>3177.1</v>
      </c>
    </row>
    <row r="415" spans="1:11" ht="31.2" x14ac:dyDescent="0.3">
      <c r="A415" s="96" t="s">
        <v>157</v>
      </c>
      <c r="B415" s="97" t="s">
        <v>47</v>
      </c>
      <c r="C415" s="97" t="s">
        <v>32</v>
      </c>
      <c r="D415" s="73" t="s">
        <v>156</v>
      </c>
      <c r="E415" s="73"/>
      <c r="F415" s="98">
        <f>F416</f>
        <v>476.5</v>
      </c>
      <c r="G415" s="98">
        <f t="shared" ref="G415:H417" si="177">G416</f>
        <v>0</v>
      </c>
      <c r="H415" s="98">
        <f t="shared" si="177"/>
        <v>0</v>
      </c>
    </row>
    <row r="416" spans="1:11" x14ac:dyDescent="0.3">
      <c r="A416" s="99" t="s">
        <v>347</v>
      </c>
      <c r="B416" s="97" t="s">
        <v>47</v>
      </c>
      <c r="C416" s="97" t="s">
        <v>32</v>
      </c>
      <c r="D416" s="73" t="s">
        <v>348</v>
      </c>
      <c r="E416" s="73"/>
      <c r="F416" s="98">
        <f>F417</f>
        <v>476.5</v>
      </c>
      <c r="G416" s="98">
        <f t="shared" si="177"/>
        <v>0</v>
      </c>
      <c r="H416" s="98">
        <f t="shared" si="177"/>
        <v>0</v>
      </c>
    </row>
    <row r="417" spans="1:11" x14ac:dyDescent="0.3">
      <c r="A417" s="9" t="s">
        <v>118</v>
      </c>
      <c r="B417" s="97" t="s">
        <v>47</v>
      </c>
      <c r="C417" s="97" t="s">
        <v>32</v>
      </c>
      <c r="D417" s="73" t="s">
        <v>348</v>
      </c>
      <c r="E417" s="73">
        <v>300</v>
      </c>
      <c r="F417" s="98">
        <f>F418</f>
        <v>476.5</v>
      </c>
      <c r="G417" s="98">
        <f t="shared" si="177"/>
        <v>0</v>
      </c>
      <c r="H417" s="98">
        <f t="shared" si="177"/>
        <v>0</v>
      </c>
    </row>
    <row r="418" spans="1:11" ht="31.2" x14ac:dyDescent="0.3">
      <c r="A418" s="9" t="s">
        <v>135</v>
      </c>
      <c r="B418" s="97" t="s">
        <v>47</v>
      </c>
      <c r="C418" s="97" t="s">
        <v>32</v>
      </c>
      <c r="D418" s="73" t="s">
        <v>348</v>
      </c>
      <c r="E418" s="73">
        <v>320</v>
      </c>
      <c r="F418" s="98">
        <v>476.5</v>
      </c>
      <c r="G418" s="23">
        <v>0</v>
      </c>
      <c r="H418" s="21">
        <v>0</v>
      </c>
    </row>
    <row r="419" spans="1:11" x14ac:dyDescent="0.3">
      <c r="A419" s="9" t="s">
        <v>76</v>
      </c>
      <c r="B419" s="19">
        <v>10</v>
      </c>
      <c r="C419" s="19" t="s">
        <v>32</v>
      </c>
      <c r="D419" s="20" t="s">
        <v>77</v>
      </c>
      <c r="E419" s="20"/>
      <c r="F419" s="21">
        <f t="shared" ref="F419:H421" si="178">F420</f>
        <v>3177.1</v>
      </c>
      <c r="G419" s="21">
        <f t="shared" si="178"/>
        <v>3177.1</v>
      </c>
      <c r="H419" s="21">
        <f t="shared" si="178"/>
        <v>3177.1</v>
      </c>
    </row>
    <row r="420" spans="1:11" ht="46.8" x14ac:dyDescent="0.3">
      <c r="A420" s="9" t="s">
        <v>90</v>
      </c>
      <c r="B420" s="19">
        <v>10</v>
      </c>
      <c r="C420" s="19" t="s">
        <v>32</v>
      </c>
      <c r="D420" s="20" t="s">
        <v>91</v>
      </c>
      <c r="E420" s="20"/>
      <c r="F420" s="21">
        <f t="shared" si="178"/>
        <v>3177.1</v>
      </c>
      <c r="G420" s="21">
        <f t="shared" si="178"/>
        <v>3177.1</v>
      </c>
      <c r="H420" s="21">
        <f t="shared" si="178"/>
        <v>3177.1</v>
      </c>
    </row>
    <row r="421" spans="1:11" s="3" customFormat="1" ht="18" x14ac:dyDescent="0.35">
      <c r="A421" s="9" t="s">
        <v>92</v>
      </c>
      <c r="B421" s="19">
        <v>10</v>
      </c>
      <c r="C421" s="19" t="s">
        <v>32</v>
      </c>
      <c r="D421" s="20" t="s">
        <v>91</v>
      </c>
      <c r="E421" s="20">
        <v>300</v>
      </c>
      <c r="F421" s="21">
        <f t="shared" si="178"/>
        <v>3177.1</v>
      </c>
      <c r="G421" s="21">
        <f t="shared" si="178"/>
        <v>3177.1</v>
      </c>
      <c r="H421" s="21">
        <f t="shared" si="178"/>
        <v>3177.1</v>
      </c>
    </row>
    <row r="422" spans="1:11" x14ac:dyDescent="0.3">
      <c r="A422" s="9" t="s">
        <v>51</v>
      </c>
      <c r="B422" s="19">
        <v>10</v>
      </c>
      <c r="C422" s="19" t="s">
        <v>32</v>
      </c>
      <c r="D422" s="20" t="s">
        <v>91</v>
      </c>
      <c r="E422" s="20">
        <v>310</v>
      </c>
      <c r="F422" s="22">
        <v>3177.1</v>
      </c>
      <c r="G422" s="22">
        <v>3177.1</v>
      </c>
      <c r="H422" s="21">
        <v>3177.1</v>
      </c>
    </row>
    <row r="423" spans="1:11" x14ac:dyDescent="0.3">
      <c r="A423" s="18" t="s">
        <v>216</v>
      </c>
      <c r="B423" s="15" t="s">
        <v>48</v>
      </c>
      <c r="C423" s="15"/>
      <c r="D423" s="16"/>
      <c r="E423" s="56"/>
      <c r="F423" s="35">
        <f>F424</f>
        <v>200</v>
      </c>
      <c r="G423" s="35">
        <f t="shared" ref="G423:H424" si="179">G424</f>
        <v>200</v>
      </c>
      <c r="H423" s="35">
        <f t="shared" si="179"/>
        <v>200</v>
      </c>
    </row>
    <row r="424" spans="1:11" x14ac:dyDescent="0.3">
      <c r="A424" s="18" t="s">
        <v>217</v>
      </c>
      <c r="B424" s="15" t="s">
        <v>48</v>
      </c>
      <c r="C424" s="15" t="s">
        <v>27</v>
      </c>
      <c r="D424" s="16"/>
      <c r="E424" s="57"/>
      <c r="F424" s="35">
        <f>F425</f>
        <v>200</v>
      </c>
      <c r="G424" s="35">
        <f t="shared" si="179"/>
        <v>200</v>
      </c>
      <c r="H424" s="35">
        <f t="shared" si="179"/>
        <v>200</v>
      </c>
    </row>
    <row r="425" spans="1:11" ht="33.75" customHeight="1" x14ac:dyDescent="0.3">
      <c r="A425" s="22" t="s">
        <v>261</v>
      </c>
      <c r="B425" s="19" t="s">
        <v>48</v>
      </c>
      <c r="C425" s="19" t="s">
        <v>27</v>
      </c>
      <c r="D425" s="20" t="s">
        <v>220</v>
      </c>
      <c r="E425" s="20"/>
      <c r="F425" s="36">
        <f t="shared" ref="F425:H428" si="180">F426</f>
        <v>200</v>
      </c>
      <c r="G425" s="36">
        <f t="shared" si="180"/>
        <v>200</v>
      </c>
      <c r="H425" s="36">
        <f t="shared" si="180"/>
        <v>200</v>
      </c>
    </row>
    <row r="426" spans="1:11" x14ac:dyDescent="0.3">
      <c r="A426" s="9" t="s">
        <v>218</v>
      </c>
      <c r="B426" s="19" t="s">
        <v>48</v>
      </c>
      <c r="C426" s="19" t="s">
        <v>27</v>
      </c>
      <c r="D426" s="20" t="s">
        <v>221</v>
      </c>
      <c r="E426" s="20"/>
      <c r="F426" s="36">
        <f t="shared" si="180"/>
        <v>200</v>
      </c>
      <c r="G426" s="36">
        <f t="shared" si="180"/>
        <v>200</v>
      </c>
      <c r="H426" s="36">
        <f t="shared" si="180"/>
        <v>200</v>
      </c>
    </row>
    <row r="427" spans="1:11" ht="31.2" x14ac:dyDescent="0.3">
      <c r="A427" s="9" t="s">
        <v>219</v>
      </c>
      <c r="B427" s="19" t="s">
        <v>48</v>
      </c>
      <c r="C427" s="19" t="s">
        <v>27</v>
      </c>
      <c r="D427" s="20" t="s">
        <v>222</v>
      </c>
      <c r="E427" s="20"/>
      <c r="F427" s="36">
        <f t="shared" si="180"/>
        <v>200</v>
      </c>
      <c r="G427" s="36">
        <f t="shared" si="180"/>
        <v>200</v>
      </c>
      <c r="H427" s="36">
        <f t="shared" si="180"/>
        <v>200</v>
      </c>
    </row>
    <row r="428" spans="1:11" ht="31.2" x14ac:dyDescent="0.3">
      <c r="A428" s="9" t="s">
        <v>35</v>
      </c>
      <c r="B428" s="19" t="s">
        <v>48</v>
      </c>
      <c r="C428" s="19" t="s">
        <v>27</v>
      </c>
      <c r="D428" s="20" t="s">
        <v>222</v>
      </c>
      <c r="E428" s="20">
        <v>200</v>
      </c>
      <c r="F428" s="36">
        <f t="shared" si="180"/>
        <v>200</v>
      </c>
      <c r="G428" s="36">
        <f t="shared" si="180"/>
        <v>200</v>
      </c>
      <c r="H428" s="36">
        <f t="shared" si="180"/>
        <v>200</v>
      </c>
    </row>
    <row r="429" spans="1:11" ht="31.2" x14ac:dyDescent="0.3">
      <c r="A429" s="9" t="s">
        <v>36</v>
      </c>
      <c r="B429" s="19" t="s">
        <v>48</v>
      </c>
      <c r="C429" s="19" t="s">
        <v>27</v>
      </c>
      <c r="D429" s="20" t="s">
        <v>222</v>
      </c>
      <c r="E429" s="20">
        <v>240</v>
      </c>
      <c r="F429" s="36">
        <v>200</v>
      </c>
      <c r="G429" s="37">
        <v>200</v>
      </c>
      <c r="H429" s="37">
        <v>200</v>
      </c>
    </row>
    <row r="430" spans="1:11" x14ac:dyDescent="0.3">
      <c r="A430" s="77" t="s">
        <v>10</v>
      </c>
      <c r="B430" s="78">
        <v>12</v>
      </c>
      <c r="C430" s="78"/>
      <c r="D430" s="79"/>
      <c r="E430" s="79"/>
      <c r="F430" s="80">
        <f t="shared" ref="F430:H440" si="181">F431</f>
        <v>860</v>
      </c>
      <c r="G430" s="80">
        <f t="shared" si="181"/>
        <v>360</v>
      </c>
      <c r="H430" s="80">
        <f t="shared" si="181"/>
        <v>360</v>
      </c>
      <c r="I430" s="4"/>
      <c r="J430" s="4"/>
      <c r="K430" s="4"/>
    </row>
    <row r="431" spans="1:11" x14ac:dyDescent="0.3">
      <c r="A431" s="77" t="s">
        <v>133</v>
      </c>
      <c r="B431" s="78" t="s">
        <v>42</v>
      </c>
      <c r="C431" s="78" t="s">
        <v>40</v>
      </c>
      <c r="D431" s="79"/>
      <c r="E431" s="79"/>
      <c r="F431" s="80">
        <f>F437+F432</f>
        <v>860</v>
      </c>
      <c r="G431" s="80">
        <f t="shared" ref="G431:H431" si="182">G437+G432</f>
        <v>360</v>
      </c>
      <c r="H431" s="80">
        <f t="shared" si="182"/>
        <v>360</v>
      </c>
    </row>
    <row r="432" spans="1:11" x14ac:dyDescent="0.3">
      <c r="A432" s="63" t="s">
        <v>54</v>
      </c>
      <c r="B432" s="66" t="s">
        <v>42</v>
      </c>
      <c r="C432" s="66" t="s">
        <v>40</v>
      </c>
      <c r="D432" s="67" t="s">
        <v>69</v>
      </c>
      <c r="E432" s="67"/>
      <c r="F432" s="72">
        <f t="shared" ref="F432:H434" si="183">F433</f>
        <v>500</v>
      </c>
      <c r="G432" s="72">
        <f t="shared" si="183"/>
        <v>0</v>
      </c>
      <c r="H432" s="72">
        <f t="shared" si="183"/>
        <v>0</v>
      </c>
    </row>
    <row r="433" spans="1:11" ht="31.2" x14ac:dyDescent="0.3">
      <c r="A433" s="63" t="s">
        <v>275</v>
      </c>
      <c r="B433" s="66" t="s">
        <v>42</v>
      </c>
      <c r="C433" s="66" t="s">
        <v>40</v>
      </c>
      <c r="D433" s="20" t="s">
        <v>70</v>
      </c>
      <c r="E433" s="20"/>
      <c r="F433" s="75">
        <f t="shared" si="183"/>
        <v>500</v>
      </c>
      <c r="G433" s="75">
        <f t="shared" si="183"/>
        <v>0</v>
      </c>
      <c r="H433" s="75">
        <f t="shared" si="183"/>
        <v>0</v>
      </c>
    </row>
    <row r="434" spans="1:11" x14ac:dyDescent="0.3">
      <c r="A434" s="76" t="s">
        <v>276</v>
      </c>
      <c r="B434" s="66" t="s">
        <v>42</v>
      </c>
      <c r="C434" s="66" t="s">
        <v>40</v>
      </c>
      <c r="D434" s="20" t="s">
        <v>274</v>
      </c>
      <c r="E434" s="20"/>
      <c r="F434" s="75">
        <f t="shared" si="183"/>
        <v>500</v>
      </c>
      <c r="G434" s="75">
        <f t="shared" si="183"/>
        <v>0</v>
      </c>
      <c r="H434" s="75">
        <f t="shared" si="183"/>
        <v>0</v>
      </c>
    </row>
    <row r="435" spans="1:11" x14ac:dyDescent="0.3">
      <c r="A435" s="63" t="s">
        <v>37</v>
      </c>
      <c r="B435" s="66">
        <v>12</v>
      </c>
      <c r="C435" s="66" t="s">
        <v>40</v>
      </c>
      <c r="D435" s="20" t="s">
        <v>274</v>
      </c>
      <c r="E435" s="67">
        <v>800</v>
      </c>
      <c r="F435" s="72">
        <f>F436</f>
        <v>500</v>
      </c>
      <c r="G435" s="72">
        <f t="shared" ref="G435:H435" si="184">G436</f>
        <v>0</v>
      </c>
      <c r="H435" s="72">
        <f t="shared" si="184"/>
        <v>0</v>
      </c>
    </row>
    <row r="436" spans="1:11" ht="46.8" x14ac:dyDescent="0.3">
      <c r="A436" s="33" t="s">
        <v>272</v>
      </c>
      <c r="B436" s="66">
        <v>12</v>
      </c>
      <c r="C436" s="66" t="s">
        <v>40</v>
      </c>
      <c r="D436" s="20" t="s">
        <v>274</v>
      </c>
      <c r="E436" s="67">
        <v>810</v>
      </c>
      <c r="F436" s="72">
        <v>500</v>
      </c>
      <c r="G436" s="72">
        <v>0</v>
      </c>
      <c r="H436" s="72">
        <v>0</v>
      </c>
    </row>
    <row r="437" spans="1:11" s="6" customFormat="1" x14ac:dyDescent="0.3">
      <c r="A437" s="63" t="s">
        <v>119</v>
      </c>
      <c r="B437" s="66">
        <v>12</v>
      </c>
      <c r="C437" s="66" t="s">
        <v>40</v>
      </c>
      <c r="D437" s="67" t="s">
        <v>120</v>
      </c>
      <c r="E437" s="67"/>
      <c r="F437" s="68">
        <f t="shared" si="181"/>
        <v>360</v>
      </c>
      <c r="G437" s="68">
        <f t="shared" si="181"/>
        <v>360</v>
      </c>
      <c r="H437" s="68">
        <f t="shared" si="181"/>
        <v>360</v>
      </c>
    </row>
    <row r="438" spans="1:11" x14ac:dyDescent="0.3">
      <c r="A438" s="63" t="s">
        <v>121</v>
      </c>
      <c r="B438" s="66">
        <v>12</v>
      </c>
      <c r="C438" s="66" t="s">
        <v>40</v>
      </c>
      <c r="D438" s="67" t="s">
        <v>122</v>
      </c>
      <c r="E438" s="67"/>
      <c r="F438" s="68">
        <f t="shared" si="181"/>
        <v>360</v>
      </c>
      <c r="G438" s="68">
        <f t="shared" si="181"/>
        <v>360</v>
      </c>
      <c r="H438" s="68">
        <f t="shared" si="181"/>
        <v>360</v>
      </c>
    </row>
    <row r="439" spans="1:11" x14ac:dyDescent="0.3">
      <c r="A439" s="63" t="s">
        <v>123</v>
      </c>
      <c r="B439" s="66">
        <v>12</v>
      </c>
      <c r="C439" s="66" t="s">
        <v>40</v>
      </c>
      <c r="D439" s="67" t="s">
        <v>124</v>
      </c>
      <c r="E439" s="67"/>
      <c r="F439" s="68">
        <f t="shared" si="181"/>
        <v>360</v>
      </c>
      <c r="G439" s="68">
        <f t="shared" si="181"/>
        <v>360</v>
      </c>
      <c r="H439" s="68">
        <f t="shared" si="181"/>
        <v>360</v>
      </c>
    </row>
    <row r="440" spans="1:11" x14ac:dyDescent="0.3">
      <c r="A440" s="63" t="s">
        <v>37</v>
      </c>
      <c r="B440" s="66">
        <v>12</v>
      </c>
      <c r="C440" s="66" t="s">
        <v>40</v>
      </c>
      <c r="D440" s="67" t="s">
        <v>124</v>
      </c>
      <c r="E440" s="67">
        <v>800</v>
      </c>
      <c r="F440" s="68">
        <f>F441</f>
        <v>360</v>
      </c>
      <c r="G440" s="68">
        <f t="shared" si="181"/>
        <v>360</v>
      </c>
      <c r="H440" s="68">
        <f t="shared" si="181"/>
        <v>360</v>
      </c>
    </row>
    <row r="441" spans="1:11" ht="53.25" customHeight="1" x14ac:dyDescent="0.3">
      <c r="A441" s="33" t="s">
        <v>272</v>
      </c>
      <c r="B441" s="66">
        <v>12</v>
      </c>
      <c r="C441" s="66" t="s">
        <v>40</v>
      </c>
      <c r="D441" s="67" t="s">
        <v>124</v>
      </c>
      <c r="E441" s="67">
        <v>810</v>
      </c>
      <c r="F441" s="81">
        <v>360</v>
      </c>
      <c r="G441" s="81">
        <v>360</v>
      </c>
      <c r="H441" s="68">
        <v>360</v>
      </c>
    </row>
    <row r="442" spans="1:11" ht="52.2" x14ac:dyDescent="0.3">
      <c r="A442" s="14" t="s">
        <v>269</v>
      </c>
      <c r="B442" s="15">
        <v>14</v>
      </c>
      <c r="C442" s="15"/>
      <c r="D442" s="16"/>
      <c r="E442" s="16"/>
      <c r="F442" s="80">
        <f>F443</f>
        <v>6300.7</v>
      </c>
      <c r="G442" s="80">
        <f t="shared" ref="F442:H444" si="185">G443</f>
        <v>6795</v>
      </c>
      <c r="H442" s="80">
        <f>H443</f>
        <v>7055.8</v>
      </c>
      <c r="I442" s="4"/>
      <c r="J442" s="4"/>
      <c r="K442" s="4"/>
    </row>
    <row r="443" spans="1:11" s="3" customFormat="1" ht="52.8" x14ac:dyDescent="0.35">
      <c r="A443" s="14" t="s">
        <v>270</v>
      </c>
      <c r="B443" s="15">
        <v>14</v>
      </c>
      <c r="C443" s="15" t="s">
        <v>27</v>
      </c>
      <c r="D443" s="16"/>
      <c r="E443" s="16"/>
      <c r="F443" s="80">
        <f t="shared" si="185"/>
        <v>6300.7</v>
      </c>
      <c r="G443" s="80">
        <f t="shared" si="185"/>
        <v>6795</v>
      </c>
      <c r="H443" s="80">
        <f t="shared" si="185"/>
        <v>7055.8</v>
      </c>
    </row>
    <row r="444" spans="1:11" ht="20.25" customHeight="1" x14ac:dyDescent="0.3">
      <c r="A444" s="9" t="s">
        <v>54</v>
      </c>
      <c r="B444" s="19">
        <v>14</v>
      </c>
      <c r="C444" s="19" t="s">
        <v>27</v>
      </c>
      <c r="D444" s="20" t="s">
        <v>69</v>
      </c>
      <c r="E444" s="20"/>
      <c r="F444" s="68">
        <f t="shared" si="185"/>
        <v>6300.7</v>
      </c>
      <c r="G444" s="68">
        <f t="shared" si="185"/>
        <v>6795</v>
      </c>
      <c r="H444" s="68">
        <f t="shared" si="185"/>
        <v>7055.8</v>
      </c>
    </row>
    <row r="445" spans="1:11" x14ac:dyDescent="0.3">
      <c r="A445" s="9" t="s">
        <v>105</v>
      </c>
      <c r="B445" s="19">
        <v>14</v>
      </c>
      <c r="C445" s="19" t="s">
        <v>27</v>
      </c>
      <c r="D445" s="20" t="s">
        <v>106</v>
      </c>
      <c r="E445" s="20"/>
      <c r="F445" s="68">
        <f t="shared" ref="F445:G445" si="186">F446+F449</f>
        <v>6300.7</v>
      </c>
      <c r="G445" s="68">
        <f t="shared" si="186"/>
        <v>6795</v>
      </c>
      <c r="H445" s="68">
        <f>H446+H449</f>
        <v>7055.8</v>
      </c>
    </row>
    <row r="446" spans="1:11" x14ac:dyDescent="0.3">
      <c r="A446" s="9" t="s">
        <v>271</v>
      </c>
      <c r="B446" s="19">
        <v>14</v>
      </c>
      <c r="C446" s="19" t="s">
        <v>27</v>
      </c>
      <c r="D446" s="20" t="s">
        <v>107</v>
      </c>
      <c r="E446" s="20"/>
      <c r="F446" s="68">
        <f t="shared" ref="F446:G447" si="187">F447</f>
        <v>5290.2</v>
      </c>
      <c r="G446" s="68">
        <f t="shared" si="187"/>
        <v>5735.1</v>
      </c>
      <c r="H446" s="68">
        <f>H447</f>
        <v>5960.6</v>
      </c>
    </row>
    <row r="447" spans="1:11" s="3" customFormat="1" ht="18" x14ac:dyDescent="0.35">
      <c r="A447" s="9" t="s">
        <v>12</v>
      </c>
      <c r="B447" s="19">
        <v>14</v>
      </c>
      <c r="C447" s="19" t="s">
        <v>27</v>
      </c>
      <c r="D447" s="20" t="s">
        <v>107</v>
      </c>
      <c r="E447" s="20">
        <v>500</v>
      </c>
      <c r="F447" s="68">
        <f t="shared" si="187"/>
        <v>5290.2</v>
      </c>
      <c r="G447" s="68">
        <f t="shared" si="187"/>
        <v>5735.1</v>
      </c>
      <c r="H447" s="68">
        <f>H448</f>
        <v>5960.6</v>
      </c>
    </row>
    <row r="448" spans="1:11" s="8" customFormat="1" x14ac:dyDescent="0.3">
      <c r="A448" s="9" t="s">
        <v>49</v>
      </c>
      <c r="B448" s="19">
        <v>14</v>
      </c>
      <c r="C448" s="19" t="s">
        <v>27</v>
      </c>
      <c r="D448" s="20" t="s">
        <v>107</v>
      </c>
      <c r="E448" s="20">
        <v>510</v>
      </c>
      <c r="F448" s="23">
        <v>5290.2</v>
      </c>
      <c r="G448" s="23">
        <v>5735.1</v>
      </c>
      <c r="H448" s="68">
        <v>5960.6</v>
      </c>
    </row>
    <row r="449" spans="1:11" ht="31.2" x14ac:dyDescent="0.3">
      <c r="A449" s="69" t="s">
        <v>108</v>
      </c>
      <c r="B449" s="19">
        <v>14</v>
      </c>
      <c r="C449" s="19" t="s">
        <v>27</v>
      </c>
      <c r="D449" s="70" t="s">
        <v>109</v>
      </c>
      <c r="E449" s="20"/>
      <c r="F449" s="68">
        <f t="shared" ref="F449:G450" si="188">F450</f>
        <v>1010.5</v>
      </c>
      <c r="G449" s="68">
        <f t="shared" si="188"/>
        <v>1059.9000000000001</v>
      </c>
      <c r="H449" s="68">
        <f>H450</f>
        <v>1095.2</v>
      </c>
    </row>
    <row r="450" spans="1:11" x14ac:dyDescent="0.3">
      <c r="A450" s="9" t="s">
        <v>12</v>
      </c>
      <c r="B450" s="19" t="s">
        <v>110</v>
      </c>
      <c r="C450" s="19" t="s">
        <v>27</v>
      </c>
      <c r="D450" s="70" t="s">
        <v>109</v>
      </c>
      <c r="E450" s="20">
        <v>500</v>
      </c>
      <c r="F450" s="68">
        <f t="shared" si="188"/>
        <v>1010.5</v>
      </c>
      <c r="G450" s="68">
        <f t="shared" si="188"/>
        <v>1059.9000000000001</v>
      </c>
      <c r="H450" s="68">
        <f>H451</f>
        <v>1095.2</v>
      </c>
    </row>
    <row r="451" spans="1:11" s="8" customFormat="1" x14ac:dyDescent="0.3">
      <c r="A451" s="9" t="s">
        <v>49</v>
      </c>
      <c r="B451" s="19" t="s">
        <v>110</v>
      </c>
      <c r="C451" s="19" t="s">
        <v>27</v>
      </c>
      <c r="D451" s="70" t="s">
        <v>109</v>
      </c>
      <c r="E451" s="20">
        <v>510</v>
      </c>
      <c r="F451" s="23">
        <v>1010.5</v>
      </c>
      <c r="G451" s="22">
        <v>1059.9000000000001</v>
      </c>
      <c r="H451" s="68">
        <v>1095.2</v>
      </c>
    </row>
    <row r="452" spans="1:11" s="2" customFormat="1" ht="26.25" customHeight="1" x14ac:dyDescent="0.3">
      <c r="A452" s="18" t="s">
        <v>50</v>
      </c>
      <c r="B452" s="15"/>
      <c r="C452" s="15"/>
      <c r="D452" s="16"/>
      <c r="E452" s="16"/>
      <c r="F452" s="82">
        <f>F8+F128+F165+F351+F430+F442+F403+F423+F152</f>
        <v>546563.89999999991</v>
      </c>
      <c r="G452" s="82">
        <f>G8+G128+G165+G351+G430+G442+G403+G423+G152</f>
        <v>472639.89999999997</v>
      </c>
      <c r="H452" s="82">
        <f>H8+H128+H165+H351+H430+H442+H403+H423+H152</f>
        <v>466744.5</v>
      </c>
      <c r="I452" s="7"/>
      <c r="J452" s="7"/>
      <c r="K452" s="7"/>
    </row>
    <row r="454" spans="1:11" x14ac:dyDescent="0.3">
      <c r="I454" s="4"/>
      <c r="J454" s="4"/>
      <c r="K454" s="4"/>
    </row>
  </sheetData>
  <autoFilter ref="A7:N452"/>
  <mergeCells count="12">
    <mergeCell ref="A1:H1"/>
    <mergeCell ref="H5:H6"/>
    <mergeCell ref="A4:H4"/>
    <mergeCell ref="A2:H2"/>
    <mergeCell ref="A5:A6"/>
    <mergeCell ref="D5:D6"/>
    <mergeCell ref="E5:E6"/>
    <mergeCell ref="B5:B6"/>
    <mergeCell ref="C5:C6"/>
    <mergeCell ref="F5:F6"/>
    <mergeCell ref="G5:G6"/>
    <mergeCell ref="A3:H3"/>
  </mergeCells>
  <pageMargins left="0.43307086614173229" right="0.39370078740157483" top="0.35433070866141736" bottom="0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2023-12-21T06:35:16Z</dcterms:modified>
</cp:coreProperties>
</file>